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GovMS\LRF\2020\RGF\3º Quadrimestre - 2021-01-11\"/>
    </mc:Choice>
  </mc:AlternateContent>
  <xr:revisionPtr revIDLastSave="0" documentId="8_{511C2374-2693-4332-AE64-70428A18EAB6}" xr6:coauthVersionLast="46" xr6:coauthVersionMax="46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Anexo - Anexo 1 - RGF" sheetId="1" r:id="rId1"/>
    <sheet name="Anexo - Consórcio - RGF" sheetId="7" r:id="rId2"/>
    <sheet name="Anexo - Anexo 2 - RGF" sheetId="2" r:id="rId3"/>
    <sheet name="Anexo - Anexo 3 - RGF" sheetId="3" r:id="rId4"/>
    <sheet name="Anexo - Anexo 4 - RGF" sheetId="4" r:id="rId5"/>
    <sheet name="Anexo - Anexo 5 - RGF" sheetId="5" r:id="rId6"/>
    <sheet name="Anexo - Anexo 6 - RGF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7" l="1"/>
  <c r="H15" i="7"/>
  <c r="G15" i="7" s="1"/>
  <c r="F15" i="7"/>
  <c r="F14" i="7" s="1"/>
  <c r="G21" i="7" l="1"/>
  <c r="G14" i="7"/>
  <c r="H21" i="7"/>
  <c r="H14" i="7"/>
</calcChain>
</file>

<file path=xl/sharedStrings.xml><?xml version="1.0" encoding="utf-8"?>
<sst xmlns="http://schemas.openxmlformats.org/spreadsheetml/2006/main" count="651" uniqueCount="316">
  <si>
    <t>ESTADO DE MATO GROSSO DO SUL</t>
  </si>
  <si>
    <t>Relatório de Gestão Fiscal</t>
  </si>
  <si>
    <t>DEMONSTRATIVO DA DESPESA COM PESSOAL</t>
  </si>
  <si>
    <t>Orçamentos Fiscal e da Seguridade Social</t>
  </si>
  <si>
    <t>JANEIRO A DEZEMBRO DE 2020 / QUADRIMESTRE SETEMBRO - DEZEMBRO</t>
  </si>
  <si>
    <t/>
  </si>
  <si>
    <t>Nº</t>
  </si>
  <si>
    <t>DESPESA COM PESSOAL</t>
  </si>
  <si>
    <t>Despesas Liquidadas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</si>
  <si>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</si>
  <si>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</si>
  <si>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</si>
  <si>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</si>
  <si>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</si>
  <si>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</si>
  <si>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</si>
  <si>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</si>
  <si>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</si>
  <si>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</si>
  <si>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</si>
  <si>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</si>
  <si>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TOTAL (ÚLTIMOS 12 MESES) (a)</t>
  </si>
  <si>
    <t>INSCRITAS EM RESTOS A PAGAR NÃO PROCESSADOS (b)</t>
  </si>
  <si>
    <t>1</t>
  </si>
  <si>
    <t>DESPESA BRUTA COM PESSOAL (I)</t>
  </si>
  <si>
    <t>2</t>
  </si>
  <si>
    <t xml:space="preserve">   Pessoal Ativo</t>
  </si>
  <si>
    <t>3</t>
  </si>
  <si>
    <t xml:space="preserve">      Vencimentos, Vantagens e Outras Despesas Variáveis</t>
  </si>
  <si>
    <t>4</t>
  </si>
  <si>
    <t xml:space="preserve">      Obrigações Patronais</t>
  </si>
  <si>
    <t>0,00</t>
  </si>
  <si>
    <t>5</t>
  </si>
  <si>
    <t xml:space="preserve">      Benefícios Previdenciários</t>
  </si>
  <si>
    <t>6</t>
  </si>
  <si>
    <t xml:space="preserve">   Pessoal Inativo e Pensionistas</t>
  </si>
  <si>
    <t>7</t>
  </si>
  <si>
    <t xml:space="preserve">      Aposentadorias, Reserva e Reformas</t>
  </si>
  <si>
    <t>8</t>
  </si>
  <si>
    <t xml:space="preserve">      Pensões</t>
  </si>
  <si>
    <t>9</t>
  </si>
  <si>
    <t xml:space="preserve">      Outros Benefícios Previdenciários</t>
  </si>
  <si>
    <t>10</t>
  </si>
  <si>
    <t xml:space="preserve">   Outras despesas de pessoal decorrentes de contratos de terceirização ou de contratação de forma indireta (§ 1º do art. 18 da LRF)  ***1</t>
  </si>
  <si>
    <t>11</t>
  </si>
  <si>
    <t>DESPESAS NÃO COMPUTADAS (§ 1º do art. 19 da LRF) (II)</t>
  </si>
  <si>
    <t>12</t>
  </si>
  <si>
    <t xml:space="preserve">   Indenizações por Demissão e Incentivos à Demissão Voluntária</t>
  </si>
  <si>
    <t>13</t>
  </si>
  <si>
    <t xml:space="preserve">   Decorrentes de Decisão Judicial de período anterior ao da apuração</t>
  </si>
  <si>
    <t>14</t>
  </si>
  <si>
    <t xml:space="preserve">   Despesas de Exercícios Anteriores de período anterior ao da apuração</t>
  </si>
  <si>
    <t>15</t>
  </si>
  <si>
    <t xml:space="preserve">   Inativos e Pensionistas com Recursos Vinculados</t>
  </si>
  <si>
    <t>16</t>
  </si>
  <si>
    <t>DESPESA LÍQUIDA COM PESSOAL (III) = (I - II)</t>
  </si>
  <si>
    <t>APURAÇÃO DO CUMPRIMENTO DO LIMITE LEGAL</t>
  </si>
  <si>
    <t>Valor</t>
  </si>
  <si>
    <t>% Sobre a RCL Ajustada</t>
  </si>
  <si>
    <t>17</t>
  </si>
  <si>
    <t>RECEITA CORRENTE LÍQUIDA - RCL (IV)</t>
  </si>
  <si>
    <t>18</t>
  </si>
  <si>
    <t xml:space="preserve">(-) Transferências obrigatórias da União relativas às emendas individuais (art. 166-A, § 1º, da CF) (V) </t>
  </si>
  <si>
    <t>19</t>
  </si>
  <si>
    <t xml:space="preserve">(-) Transferências obrigatórias da União relativas às emendas de bancada (art. 166, § 16 da CF) (VI)  </t>
  </si>
  <si>
    <t>20</t>
  </si>
  <si>
    <t>= RECEITA CORRENTE LÍQUIDA AJUSTADA PARA CÁLCULO DOS LIMITES DA DESPESA COM PESSOAL (VII) = (IV - V - VI)  ***2</t>
  </si>
  <si>
    <t>21</t>
  </si>
  <si>
    <t>DESPESA TOTAL COM PESSOAL - DTP (VIII) = (III a + III b)</t>
  </si>
  <si>
    <t>22</t>
  </si>
  <si>
    <t>LIMITE MÁXIMO (IX) (incisos I, II e III do art.20 da LRF) - 49% da RCL Ajustada (VII)</t>
  </si>
  <si>
    <t>23</t>
  </si>
  <si>
    <t>LIMITE PRUDENCIAL (X) (parágrafo único do art.22 da LRF) - (X) = (0,95*IX)</t>
  </si>
  <si>
    <t>24</t>
  </si>
  <si>
    <t>LIMITE DE ALERTA (XI) (inciso II do § 1º do art. 59 da LRF) - (XI) = (0,90*IX)</t>
  </si>
  <si>
    <t>TRAJETÓRIA DE RETORNO AO LIMITE DA DESPESA TOTAL COM PESSOAL</t>
  </si>
  <si>
    <t>Quadrimestre/Semestre do Exercício em que o ente excedeu o limite</t>
  </si>
  <si>
    <t>Limite Máximo (a)</t>
  </si>
  <si>
    <t>% DTP (b)</t>
  </si>
  <si>
    <t>% Excedente (c) = (b - a)</t>
  </si>
  <si>
    <t>Primeiro período seguinte</t>
  </si>
  <si>
    <t>Redutor mínimo de 1/3 do Excedente (d) = (1/3*c)</t>
  </si>
  <si>
    <t>Limite (e) = (b - d)</t>
  </si>
  <si>
    <t>% DTP (f)</t>
  </si>
  <si>
    <t>Segundo período seguinte</t>
  </si>
  <si>
    <t>Redutor Residual (g) = (f - a)</t>
  </si>
  <si>
    <t>Limite (h) = (a)</t>
  </si>
  <si>
    <t>% DTP (i)</t>
  </si>
  <si>
    <t>25</t>
  </si>
  <si>
    <t>TRAJETÓRIA DE RETORNO AO LIMITE DA DTP</t>
  </si>
  <si>
    <t>DEMONSTRATIVO DA DÍVIDA CONSOLIDADA LÍQUIDA</t>
  </si>
  <si>
    <t>DÍVIDA CONSOLIDADA</t>
  </si>
  <si>
    <t>Saldo do Exercício Anterior</t>
  </si>
  <si>
    <t>Saldo do Exercício de 2020</t>
  </si>
  <si>
    <t>Até o 1º Quadrimestre</t>
  </si>
  <si>
    <t>Até o 2º Quadrimestre</t>
  </si>
  <si>
    <t>Até o 3º Quadrimestre</t>
  </si>
  <si>
    <t>DÍVIDA CONSOLIDADA - DC (I)</t>
  </si>
  <si>
    <t xml:space="preserve">   Dívida Mobiliária</t>
  </si>
  <si>
    <t xml:space="preserve">   Dívida Contratual</t>
  </si>
  <si>
    <t xml:space="preserve">      Empréstimos</t>
  </si>
  <si>
    <t xml:space="preserve">         Internos</t>
  </si>
  <si>
    <t xml:space="preserve">         Externos</t>
  </si>
  <si>
    <t xml:space="preserve">      Reestruturação da Dívida de Estados e Municípios</t>
  </si>
  <si>
    <t xml:space="preserve">      Financiamentos</t>
  </si>
  <si>
    <t xml:space="preserve">      Parcelamento e Renegociação de Dívidas</t>
  </si>
  <si>
    <t xml:space="preserve">         De Tributos</t>
  </si>
  <si>
    <t xml:space="preserve">         De Contribuições Previdenciárias</t>
  </si>
  <si>
    <t xml:space="preserve">         De Demais Contribuições Sociais</t>
  </si>
  <si>
    <t xml:space="preserve">         Do FGTS</t>
  </si>
  <si>
    <t xml:space="preserve">         Com Instituição Não Financeira</t>
  </si>
  <si>
    <t xml:space="preserve">      Demais Dívidas Contratuais</t>
  </si>
  <si>
    <t xml:space="preserve">   Precatórios Posteriores a 05/05/2000 (Inclusive) - Vencidos e Não Pagos</t>
  </si>
  <si>
    <t xml:space="preserve">   Outras Dívidas</t>
  </si>
  <si>
    <t>DEDUÇÕES (II)</t>
  </si>
  <si>
    <t xml:space="preserve">   Disponibilidade de Caixa¹</t>
  </si>
  <si>
    <t>Disponibilidade de Caixa Bruta</t>
  </si>
  <si>
    <t>(-) Restos a Pagar Processados</t>
  </si>
  <si>
    <t xml:space="preserve">   Demais Haveres Financeiros</t>
  </si>
  <si>
    <t>DÍVIDA CONSOLIDADA LÍQUIDA² (DCL) (III) = (I - II)</t>
  </si>
  <si>
    <t>26</t>
  </si>
  <si>
    <t>27</t>
  </si>
  <si>
    <t>(-) Transferências obrigatórias da União relativas às emendas individuais (art. 166-A, § 1º, da CF)  (V)</t>
  </si>
  <si>
    <t>28</t>
  </si>
  <si>
    <t>= RECEITA CORRENTE LÍQUIDA AJUSTADA PARA CÁLCULO DOS LIMITES DE ENDIVIDAMENTO (VI) = (IV - V)</t>
  </si>
  <si>
    <t>29</t>
  </si>
  <si>
    <t>% DA DC SOBRE A RCL Ajustada (I/VI)</t>
  </si>
  <si>
    <t>30</t>
  </si>
  <si>
    <t>% DA DCL SOBRE A RCL Ajustada (III/VI)</t>
  </si>
  <si>
    <t>31</t>
  </si>
  <si>
    <t>LIMITE DEFINIDO POR RESOLUÇÃO DO SENADO FEDERAL - 200%</t>
  </si>
  <si>
    <t>28141648635,62</t>
  </si>
  <si>
    <t>32</t>
  </si>
  <si>
    <t>LIMITE DE ALERTA - 180% - (inciso III do § 1º do art. 59 da LRF)</t>
  </si>
  <si>
    <t>OUTROS VALORES NÃO INTEGRANTES DA DC</t>
  </si>
  <si>
    <t>33</t>
  </si>
  <si>
    <t>PRECATÓRIOS ANTERIORES A 05/05/2000</t>
  </si>
  <si>
    <t>34</t>
  </si>
  <si>
    <t>PRECATÓRIOS POSTERIORES A 05/05/2000 (Não incluídos na DC)²</t>
  </si>
  <si>
    <t>35</t>
  </si>
  <si>
    <t>PASSIVO ATUARIAL</t>
  </si>
  <si>
    <t>36</t>
  </si>
  <si>
    <t>INSUFICIÊNCIA FINANCEIRA</t>
  </si>
  <si>
    <t>37</t>
  </si>
  <si>
    <t>DEPÓSITOS E CONSIGNAÇÕES SEM CONTRAPARTIDA</t>
  </si>
  <si>
    <t>38</t>
  </si>
  <si>
    <t xml:space="preserve">RP NÃO-PROCESSADOS </t>
  </si>
  <si>
    <t>39</t>
  </si>
  <si>
    <t>ANTECIPAÇÕES DE RECEITA ORÇAMENTÁRIA – ARO</t>
  </si>
  <si>
    <t>40</t>
  </si>
  <si>
    <t>DÍVIDA CONTRATUAL DE PPP</t>
  </si>
  <si>
    <t>41</t>
  </si>
  <si>
    <t>APROPRIAÇÃO DE DEPÓSITOS JUDICIAIS</t>
  </si>
  <si>
    <t>TRAJETÓRIA DE RETORNO AO LIMITE DA DÍVIDA CONSOLIDADA LÍQUIDA</t>
  </si>
  <si>
    <t>Quadrimestre do Exercício em que o ente excedeu o limite</t>
  </si>
  <si>
    <t>% DCL (b)</t>
  </si>
  <si>
    <t>Redutor mínimo de 25% do Excedente (d) = (0,25*c)</t>
  </si>
  <si>
    <t>% DCL (f)</t>
  </si>
  <si>
    <t>Redutor Residual (g) = (f-a)</t>
  </si>
  <si>
    <t>Limite (h) = (e)</t>
  </si>
  <si>
    <t>% DCL (i)</t>
  </si>
  <si>
    <t>Terceiro período seguinte</t>
  </si>
  <si>
    <t>Redutor Residual (j) = (i-a)</t>
  </si>
  <si>
    <t>Limite (k) = (a)</t>
  </si>
  <si>
    <t>% DCL (l)</t>
  </si>
  <si>
    <t>42</t>
  </si>
  <si>
    <t>Trajetória de retorno ao Limite da DCL</t>
  </si>
  <si>
    <t>DEMONSTRATIVO DAS GARANTIAS E CONTRAGARANTIAS DE VALORES</t>
  </si>
  <si>
    <t>GARANTIAS CONCEDIDAS</t>
  </si>
  <si>
    <t>AOS ESTADOS (I)</t>
  </si>
  <si>
    <t xml:space="preserve">   Em Operações de Crédito Externas</t>
  </si>
  <si>
    <t xml:space="preserve">   Em Operações de Crédito Internas</t>
  </si>
  <si>
    <t>AOS MUNICÍPIOS (II)</t>
  </si>
  <si>
    <t xml:space="preserve">   Em Operações de Crédito Externas </t>
  </si>
  <si>
    <t>ÀS ENTIDADES CONTROLADAS (III)</t>
  </si>
  <si>
    <t>POR MEIO DE FUNDOS E PROGRAMAS (IV)</t>
  </si>
  <si>
    <t>TOTAL GARANTIAS CONCEDIDAS (V) = (I + II + III + IV)</t>
  </si>
  <si>
    <t>RECEITA CORRENTE LÍQUIDA - RCL (VI)</t>
  </si>
  <si>
    <t>(-) Transferências obrigatórias da União relativas às emendas individuais  (art. 166-A, § 1º,  da CF)  (VII)</t>
  </si>
  <si>
    <t>RECEITA CORRENTE LÍQUIDA AJUSTADA PARA CÁLCULO DOS LIMITES DE ENDIVIDAMENTO (VIII) = (VI - VII)</t>
  </si>
  <si>
    <t>% do TOTAL DAS GARANTIAS sobre a RCL AJUSTADA (V/VIII)</t>
  </si>
  <si>
    <t>LIMITE DEFINIDO POR RESOLUÇÃO DO SENADO FEDERAL - %</t>
  </si>
  <si>
    <t>LIMITE DE ALERTA (inciso III do §1º do art. 59 da LRF) - %</t>
  </si>
  <si>
    <t>CONTRAGARANTIAS RECEBIDAS</t>
  </si>
  <si>
    <t>DOS ESTADOS (VII)</t>
  </si>
  <si>
    <t xml:space="preserve">   Em Garantia às operações de Crédito Externas</t>
  </si>
  <si>
    <t xml:space="preserve">    Em Garantia às operações de Crédito Internas</t>
  </si>
  <si>
    <t>DOS MUNICÍPIOS (VIII)</t>
  </si>
  <si>
    <t xml:space="preserve">   Em Garantia às operações de Crédito Internas</t>
  </si>
  <si>
    <t>DAS ENTIDADES CONTROLADAS (IX)</t>
  </si>
  <si>
    <t>EM GARANTIAS POR MEIO DE FUNDOS E PROGRAMAS (X)</t>
  </si>
  <si>
    <t>TOTAL CONTRAGARANTIAS RECEBIDAS (XI) = (VII + VIII + IX + X)</t>
  </si>
  <si>
    <t>MEDIDAS CORRETIVAS</t>
  </si>
  <si>
    <t>Descrição</t>
  </si>
  <si>
    <t>DEMONSTRATIVO DAS OPERAÇÕES DE CRÉDITO</t>
  </si>
  <si>
    <t>OPERAÇÕES DE CRÉDITO</t>
  </si>
  <si>
    <t>Valor Realizado</t>
  </si>
  <si>
    <t>No Quadrimestre de Referência</t>
  </si>
  <si>
    <t>Até o Quadrimestre de Referência (a)</t>
  </si>
  <si>
    <t>Mobiliária</t>
  </si>
  <si>
    <t xml:space="preserve">   Interna</t>
  </si>
  <si>
    <t xml:space="preserve">   Externa</t>
  </si>
  <si>
    <t>Contratual</t>
  </si>
  <si>
    <t xml:space="preserve">      Aquisição Financiada de Bens e Arrendamento Mercantil Financeiro</t>
  </si>
  <si>
    <t xml:space="preserve">      Antecipação de Receita pela Venda a Termo de Bens e Serviços</t>
  </si>
  <si>
    <t xml:space="preserve">      Assunção, Reconhecimento e Confissão de Dívidas (LRF, art. 29, § 1º)</t>
  </si>
  <si>
    <t xml:space="preserve">      Operações de crédito não sujeitas ao limite para fins de contratação¹ (I)</t>
  </si>
  <si>
    <t xml:space="preserve">      Antecipações de Receitas pela Venda a Termo de Bens e Serviços</t>
  </si>
  <si>
    <t xml:space="preserve">      Operações de crédito não sujeitas ao limite para fins de contratação¹ (II)</t>
  </si>
  <si>
    <t>TOTAL (III)</t>
  </si>
  <si>
    <t>APURAÇÃO DO CUMPRIMENTO DOS LIMITES</t>
  </si>
  <si>
    <t>% Sobre a RCL</t>
  </si>
  <si>
    <t>RECEITA CORRENTE LÍQUIDA – RCL (IV)</t>
  </si>
  <si>
    <t>(-) Transferências obrigatórias da União relativas às emendas individuais  (§ 1º, art. 166-A da CF)  (V)</t>
  </si>
  <si>
    <t>RECEITA CORRENTE LÍQUIDA AJUSTADA PARA CÁLCULO DOS LIMITES DE ENDIVIDAMENTO (VI) = (IV - V)</t>
  </si>
  <si>
    <t>OPERAÇÕES VEDADAS (VII)</t>
  </si>
  <si>
    <t>TOTAL CONSIDERADO PARA FINS DA APURAÇÃO DO CUMPRIMENTO DO LIMITE (VIII) = (IIIa + VII - Ia - IIa)</t>
  </si>
  <si>
    <t>LIMITE GERAL DEFINIDO POR RESOLUÇÃO DO SENADO FEDERAL PARA AS OPERAÇÕES DE CRÉDITO INTERNAS E EXTERNAS</t>
  </si>
  <si>
    <t>LIMITE DE ALERTA (inciso III do § 1º do art. 59 da LRF) - %</t>
  </si>
  <si>
    <t>OPERAÇÕES DE CRÉDITO POR ANTECIPAÇÃO DA RECEITA ORÇAMENTÁRIA</t>
  </si>
  <si>
    <t>LIMITE DEFINIDO POR RESOLUÇÃO DO SENADO FEDERAL PARA AS OPERAÇÕES DE CRÉDITO POR ANTECIPAÇÃO DA RECEITA ORÇAMENTÁRIA</t>
  </si>
  <si>
    <t>OUTRAS OPERAÇÕES QUE INTEGRAM A DÍVIDA CONSOLIDADA</t>
  </si>
  <si>
    <t>VALOR REALIZADO</t>
  </si>
  <si>
    <t>Parcelamentos de Dívidas</t>
  </si>
  <si>
    <t>Tributos</t>
  </si>
  <si>
    <t>Contribuições Previdenciárias</t>
  </si>
  <si>
    <t>FGTS</t>
  </si>
  <si>
    <t>Operações de reestruturação e recomposição do principal de dívidas</t>
  </si>
  <si>
    <t>DEMONSTRATIVO DA DISPONIBILIDADE DE CAIXA E DOS RESTOS A PAGAR</t>
  </si>
  <si>
    <t>IDENTIFICAÇÃO DOS RECURSOS</t>
  </si>
  <si>
    <t>Disponibilidade de Caixa Bruta (a)</t>
  </si>
  <si>
    <t>Obrigações Financeiras</t>
  </si>
  <si>
    <t>RP Liquidados e Não Pagos De Exercícios Anteriores (b)</t>
  </si>
  <si>
    <t>RP Liquidados e Não Pagos Do Exercício (c)</t>
  </si>
  <si>
    <t>RP Empenhados e Não Liquidados de Exercícios Anteriores (d)</t>
  </si>
  <si>
    <t>Demais Obrigações Financeiras (e)</t>
  </si>
  <si>
    <t>INSUFICIÊNCIA FINANCEIRA VERIFICADA NO CONSÓRCIO PÚBLICO (f)</t>
  </si>
  <si>
    <t>DISPONIBILIDADE DE CAIXA LÍQUIDA (ANTES DA INSCRIÇÃO EM RESTOS A PAGAR NÃO PROCESSADOS DO EXERCÍCIO)¹ (g) = (a – (b + c + d + e) - f)</t>
  </si>
  <si>
    <t>RESTOS A PAGAR EMPENHADOS E NÃO LIQUIDADOS DO EXERCÍCIO (h)</t>
  </si>
  <si>
    <t>EMPENHOS NÃO LIQUIDADOS CANCELADOS (NÃO INSCRITOS POR INSUFICIÊNCIA FINANCEIRA)</t>
  </si>
  <si>
    <t>DISPONIBILIDADE DE CAIXA LÍQUIDA (APÓS A INSCRIÇÃO EM RESTOS A PAGAR NÃO PROCESSADOS DO EXERCÍCIO) (i) = (g - h)</t>
  </si>
  <si>
    <t>TOTAL DOS RECURSOS NÃO VINCULADOS (I)</t>
  </si>
  <si>
    <t xml:space="preserve">   Recursos Ordinários</t>
  </si>
  <si>
    <t xml:space="preserve">   Outros Recursos não Vinculados</t>
  </si>
  <si>
    <t>TOTAL DOS RECURSOS VINCULADOS (II)</t>
  </si>
  <si>
    <t xml:space="preserve">   Receitas de Impostos e de Transferência de Impostos - Educação</t>
  </si>
  <si>
    <t xml:space="preserve">   Transferências do FUNDEB</t>
  </si>
  <si>
    <t xml:space="preserve">   Outros Recursos Vinculados à Educação</t>
  </si>
  <si>
    <t xml:space="preserve">   Receitas de Impostos e de Transferência de Impostos - Saúde</t>
  </si>
  <si>
    <t xml:space="preserve">   Outros Recursos Vinculados à Saúde</t>
  </si>
  <si>
    <t xml:space="preserve">   Recursos Vinculados  à Assistência Social</t>
  </si>
  <si>
    <t xml:space="preserve">   Recursos Vinculados ao RPPS - Plano Previdenciário²</t>
  </si>
  <si>
    <t xml:space="preserve">   Recursos Vinculados  ao RPPS - Plano Financeiro</t>
  </si>
  <si>
    <t xml:space="preserve">   Recursos de Operações de Crédito (exceto vinculados à Educação e à Saúde)</t>
  </si>
  <si>
    <t xml:space="preserve">   Recursos de Alienação de Bens/Ativos</t>
  </si>
  <si>
    <t xml:space="preserve">   Outros Recursos Vinculados</t>
  </si>
  <si>
    <t>TOTAL (III) = (I + II)</t>
  </si>
  <si>
    <t>DEMONSTRATIVO SIMPLIFICADO DO RELATÓRIO DE GESTÃO FISCAL</t>
  </si>
  <si>
    <t>RECEITA CORRENTE LÍQUIDA</t>
  </si>
  <si>
    <t>Valor Até o Quadrimestre</t>
  </si>
  <si>
    <t>Receita Corrente Líquida</t>
  </si>
  <si>
    <t>Receita Corrente Líquida Ajustada para Cálculo dos Limites de Endividamento</t>
  </si>
  <si>
    <t>Receita Corrente Líquida Ajustada para Cálculo dos Limites da Despesa com Pessoal</t>
  </si>
  <si>
    <t>Despesa Total com Pessoal - DTP</t>
  </si>
  <si>
    <t>Limite Máximo (incisos I, II e III, art. 20 da LRF) - 49%</t>
  </si>
  <si>
    <t>Limite Prudencial (parágrafo único, art. 22 da LRF) - 46,55%</t>
  </si>
  <si>
    <t>Limite de Alerta (inciso II do §1º do art. 59 da LRF) - 44,1%</t>
  </si>
  <si>
    <t>Dívida Consolidada Líquida</t>
  </si>
  <si>
    <t>Limite Definido por Resolução do Senado Federal</t>
  </si>
  <si>
    <t>GARANTIAS DE VALORES</t>
  </si>
  <si>
    <t>Total das Garantias Concedidas</t>
  </si>
  <si>
    <t>Operações de Crédito Internas e Externas</t>
  </si>
  <si>
    <t>Limite definido pelo Senado Federal para Operações de Crédito Externas e Internas</t>
  </si>
  <si>
    <t>Operações de Crédito por Antecipação da Receita</t>
  </si>
  <si>
    <t>Limite definido pelo Senado Federal para Operações de Crédito por Antecipação da Receita</t>
  </si>
  <si>
    <t>RESTOS A PAGAR</t>
  </si>
  <si>
    <t>RESTOS A PAGAR EMPENHADOS E NÃO LIQUIDADOS DO EXERCÍCIO</t>
  </si>
  <si>
    <t>DISPONIBILIDADE DE CAIXA LÍQUIDA (APÓS A INSCRIÇÃO EM RESTOS A PAGAR NÃO PROCESSADOS DO EXERCÍCIO)</t>
  </si>
  <si>
    <t>Valor Total</t>
  </si>
  <si>
    <t>RELATÓRIO DE GESTÃO FISCAL - PODER EXECUTIVO</t>
  </si>
  <si>
    <t>DEMONSTRATIVO DA DESPESA COM PESSOAL EXECUTADAS EM CONSÓRCIOS PÚBLICOS</t>
  </si>
  <si>
    <t xml:space="preserve"> RGF - ANEXO 1 (Portaria STN nº 72, art. 15, inciso IV, a)</t>
  </si>
  <si>
    <t>DESPESAS EXECUTADAS</t>
  </si>
  <si>
    <t>(Últimos 12 Meses)</t>
  </si>
  <si>
    <t>LIQUIDADAS</t>
  </si>
  <si>
    <t>INSCRITAS EM</t>
  </si>
  <si>
    <t>TOTAL</t>
  </si>
  <si>
    <t>DESPESA COM PESSOAL EXECUTADA EM CONSÓRCIOS PÚBLICOS</t>
  </si>
  <si>
    <t xml:space="preserve"> RESTOS A PAGAR</t>
  </si>
  <si>
    <t>CONSÓRCIO BRASIL CENTRAL</t>
  </si>
  <si>
    <t xml:space="preserve">NÃO </t>
  </si>
  <si>
    <r>
      <t xml:space="preserve"> PROCESSADOS</t>
    </r>
    <r>
      <rPr>
        <b/>
        <vertAlign val="superscript"/>
        <sz val="10"/>
        <rFont val="Times New Roman"/>
        <family val="1"/>
      </rPr>
      <t>1</t>
    </r>
  </si>
  <si>
    <t>(a)</t>
  </si>
  <si>
    <t>(b)</t>
  </si>
  <si>
    <t>(c = a + b)</t>
  </si>
  <si>
    <t>DESPESA BRUTA COM PESSOAL (CONTRATO DE RATEIO) (I)</t>
  </si>
  <si>
    <t xml:space="preserve">    Pessoal Ativo</t>
  </si>
  <si>
    <t xml:space="preserve">   Outras despesas de pessoal decorrentes de contratos de terceirização (§ 1º do art. 18 da LRF)</t>
  </si>
  <si>
    <t>DESPESAS NÃO COMPUTADAS (CONTRATO DE RATEIO) (§ 1º do art. 19 da LRF) (II)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</si>
  <si>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</si>
  <si>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</si>
  <si>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</si>
  <si>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DESPESA TOTAL COM PESSOAL - DTP (V) = (III + IV)</t>
  </si>
  <si>
    <t>FONTE: : Sistema de Planejamento e Finanças – SPF</t>
  </si>
  <si>
    <t>____________________________</t>
  </si>
  <si>
    <t xml:space="preserve">                      ____________________________</t>
  </si>
  <si>
    <t xml:space="preserve">                       ____________________________</t>
  </si>
  <si>
    <t>CARLOS EDUARDO GIRÃO DE ARRUDA</t>
  </si>
  <si>
    <t xml:space="preserve">                      FELIPE MATTOS DE LIMA RIBEIRO</t>
  </si>
  <si>
    <t xml:space="preserve">                            REINALDO AZAMBUJA SILVA</t>
  </si>
  <si>
    <t>Controlador - Geral do Estado</t>
  </si>
  <si>
    <t xml:space="preserve">                       Secretário de Estado de Fazenda</t>
  </si>
  <si>
    <t xml:space="preserve">                           Governador do Estado do MS</t>
  </si>
  <si>
    <t>CPF: 519.412.281-00</t>
  </si>
  <si>
    <t xml:space="preserve">                                   CPF: 001.163.301-80</t>
  </si>
  <si>
    <t xml:space="preserve">                                   CPF: 286.339.381-20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</si>
</sst>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 &quot;#,##0.00_);[Red]\(&quot;R$ &quot;#,##0.00\)"/>
  </numFmts>
  <fonts count="23" x14ac:knownFonts="1">
    <font>
      <sz val="11"/>
      <color indexed="8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name val="Verdana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C0C0C0"/>
      </patternFill>
    </fill>
    <fill>
      <patternFill patternType="solid">
        <f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7" fillId="2" borderId="0"/>
  </cellStyleXfs>
  <cellXfs count="66">
    <xf numFmtId="0" fontId="0" fillId="0" borderId="0" xfId="0"/>
    <xf numFmtId="0" fontId="1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43" fontId="3" fillId="0" borderId="0" xfId="1" applyFont="1" applyAlignment="1">
      <alignment horizontal="right" vertical="center"/>
    </xf>
    <xf numFmtId="43" fontId="2" fillId="0" borderId="0" xfId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164" fontId="14" fillId="0" borderId="0" xfId="0" applyNumberFormat="1" applyFont="1" applyAlignment="1">
      <alignment horizontal="right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13" fillId="4" borderId="6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6" fillId="4" borderId="0" xfId="0" applyFont="1" applyFill="1"/>
    <xf numFmtId="0" fontId="13" fillId="4" borderId="7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4" borderId="5" xfId="2" applyFont="1" applyFill="1" applyBorder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3" fillId="4" borderId="8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16" fillId="4" borderId="9" xfId="0" applyFont="1" applyFill="1" applyBorder="1"/>
    <xf numFmtId="0" fontId="13" fillId="4" borderId="10" xfId="0" applyFont="1" applyFill="1" applyBorder="1" applyAlignment="1">
      <alignment horizontal="center" vertical="center"/>
    </xf>
    <xf numFmtId="0" fontId="13" fillId="4" borderId="9" xfId="2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 vertical="top" wrapText="1"/>
    </xf>
    <xf numFmtId="0" fontId="13" fillId="4" borderId="0" xfId="0" applyFont="1" applyFill="1" applyAlignment="1">
      <alignment horizontal="center" vertical="top" wrapText="1"/>
    </xf>
    <xf numFmtId="0" fontId="13" fillId="4" borderId="9" xfId="2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13" fillId="4" borderId="6" xfId="2" applyFont="1" applyFill="1" applyBorder="1" applyAlignment="1">
      <alignment horizontal="center" vertical="top" wrapText="1"/>
    </xf>
    <xf numFmtId="0" fontId="20" fillId="0" borderId="0" xfId="0" applyFont="1"/>
    <xf numFmtId="43" fontId="12" fillId="0" borderId="9" xfId="1" applyFont="1" applyBorder="1"/>
    <xf numFmtId="0" fontId="20" fillId="0" borderId="0" xfId="0" applyFont="1" applyAlignment="1">
      <alignment horizontal="left"/>
    </xf>
    <xf numFmtId="43" fontId="0" fillId="0" borderId="9" xfId="1" applyFont="1" applyBorder="1"/>
    <xf numFmtId="0" fontId="20" fillId="0" borderId="0" xfId="0" applyFont="1" applyAlignment="1">
      <alignment horizontal="left" indent="1"/>
    </xf>
    <xf numFmtId="0" fontId="20" fillId="5" borderId="0" xfId="0" applyFont="1" applyFill="1" applyAlignment="1">
      <alignment horizontal="left" indent="1"/>
    </xf>
    <xf numFmtId="0" fontId="20" fillId="5" borderId="1" xfId="0" applyFont="1" applyFill="1" applyBorder="1" applyAlignment="1">
      <alignment horizontal="left" indent="1"/>
    </xf>
    <xf numFmtId="0" fontId="20" fillId="0" borderId="1" xfId="0" applyFont="1" applyBorder="1"/>
    <xf numFmtId="40" fontId="14" fillId="0" borderId="11" xfId="0" applyNumberFormat="1" applyFont="1" applyBorder="1"/>
    <xf numFmtId="40" fontId="14" fillId="0" borderId="1" xfId="0" applyNumberFormat="1" applyFont="1" applyBorder="1"/>
    <xf numFmtId="0" fontId="20" fillId="4" borderId="2" xfId="0" applyFont="1" applyFill="1" applyBorder="1"/>
    <xf numFmtId="40" fontId="21" fillId="4" borderId="3" xfId="0" applyNumberFormat="1" applyFont="1" applyFill="1" applyBorder="1"/>
    <xf numFmtId="40" fontId="21" fillId="4" borderId="12" xfId="0" applyNumberFormat="1" applyFont="1" applyFill="1" applyBorder="1"/>
    <xf numFmtId="43" fontId="12" fillId="4" borderId="12" xfId="0" applyNumberFormat="1" applyFont="1" applyFill="1" applyBorder="1"/>
    <xf numFmtId="0" fontId="20" fillId="0" borderId="4" xfId="0" applyFont="1" applyBorder="1"/>
    <xf numFmtId="0" fontId="16" fillId="0" borderId="0" xfId="0" applyFont="1"/>
    <xf numFmtId="0" fontId="20" fillId="0" borderId="0" xfId="0" applyFont="1" applyAlignment="1">
      <alignment horizontal="left" wrapText="1"/>
    </xf>
    <xf numFmtId="0" fontId="20" fillId="0" borderId="0" xfId="0" applyFont="1" applyAlignment="1">
      <alignment wrapText="1"/>
    </xf>
    <xf numFmtId="0" fontId="22" fillId="0" borderId="0" xfId="0" applyFont="1"/>
    <xf numFmtId="0" fontId="12" fillId="0" borderId="0" xfId="0" applyFont="1"/>
    <xf numFmtId="0" fontId="0" fillId="0" borderId="0" xfId="0" applyAlignment="1">
      <alignment horizontal="center"/>
    </xf>
  </cellXfs>
  <cellStyles count="3">
    <cellStyle name="Normal" xfId="0" builtinId="0"/>
    <cellStyle name="Normal 2" xfId="2" xr:uid="{10DEBF2D-F804-4644-B03B-084EE8A6AF96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42"/>
  <sheetViews>
    <sheetView showGridLines="0" topLeftCell="A12" workbookViewId="0">
      <selection activeCell="F38" sqref="F38"/>
    </sheetView>
  </sheetViews>
  <sheetFormatPr defaultRowHeight="15" x14ac:dyDescent="0.25"/>
  <cols>
    <col min="1" max="1" width="2.7109375" bestFit="1" customWidth="1"/>
    <col min="2" max="2" width="93.42578125" bestFit="1" customWidth="1"/>
    <col min="3" max="3" width="20.140625" bestFit="1" customWidth="1"/>
    <col min="4" max="4" width="17.42578125" bestFit="1" customWidth="1"/>
    <col min="5" max="14" width="17.28515625" bestFit="1" customWidth="1"/>
    <col min="15" max="15" width="19" bestFit="1" customWidth="1"/>
    <col min="16" max="16" width="13.140625" bestFit="1" customWidth="1"/>
  </cols>
  <sheetData>
    <row r="3" spans="1:16" x14ac:dyDescent="0.25">
      <c r="A3" s="8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x14ac:dyDescent="0.25">
      <c r="A4" s="8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x14ac:dyDescent="0.25">
      <c r="A5" s="10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x14ac:dyDescent="0.25">
      <c r="A6" s="8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x14ac:dyDescent="0.25">
      <c r="A7" s="8" t="s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9" spans="1:16" x14ac:dyDescent="0.25">
      <c r="A9" s="11" t="s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x14ac:dyDescent="0.25">
      <c r="A10" s="12" t="s">
        <v>6</v>
      </c>
      <c r="B10" s="12" t="s">
        <v>7</v>
      </c>
      <c r="C10" s="12" t="s">
        <v>8</v>
      </c>
      <c r="D10" s="12" t="s">
        <v>5</v>
      </c>
      <c r="E10" s="12" t="s">
        <v>5</v>
      </c>
      <c r="F10" s="12" t="s">
        <v>5</v>
      </c>
      <c r="G10" s="12" t="s">
        <v>5</v>
      </c>
      <c r="H10" s="12" t="s">
        <v>5</v>
      </c>
      <c r="I10" s="12" t="s">
        <v>5</v>
      </c>
      <c r="J10" s="12" t="s">
        <v>5</v>
      </c>
      <c r="K10" s="12" t="s">
        <v>5</v>
      </c>
      <c r="L10" s="12" t="s">
        <v>5</v>
      </c>
      <c r="M10" s="12" t="s">
        <v>5</v>
      </c>
      <c r="N10" s="12" t="s">
        <v>5</v>
      </c>
      <c r="O10" s="12" t="s">
        <v>5</v>
      </c>
      <c r="P10" s="12" t="s">
        <v>22</v>
      </c>
    </row>
    <row r="11" spans="1:16" ht="52.5" x14ac:dyDescent="0.25">
      <c r="A11" s="12" t="s">
        <v>5</v>
      </c>
      <c r="B11" s="12" t="s">
        <v>5</v>
      </c>
      <c r="C11" s="1" t="s">
        <v>9</v>
      </c>
      <c r="D11" s="1" t="s">
        <v>10</v>
      </c>
      <c r="E11" s="1" t="s">
        <v>11</v>
      </c>
      <c r="F11" s="1" t="s">
        <v>12</v>
      </c>
      <c r="G11" s="1" t="s">
        <v>13</v>
      </c>
      <c r="H11" s="1" t="s">
        <v>14</v>
      </c>
      <c r="I11" s="1" t="s">
        <v>15</v>
      </c>
      <c r="J11" s="1" t="s">
        <v>16</v>
      </c>
      <c r="K11" s="1" t="s">
        <v>17</v>
      </c>
      <c r="L11" s="1" t="s">
        <v>18</v>
      </c>
      <c r="M11" s="1" t="s">
        <v>19</v>
      </c>
      <c r="N11" s="1" t="s">
        <v>20</v>
      </c>
      <c r="O11" s="1" t="s">
        <v>21</v>
      </c>
      <c r="P11" s="12" t="s">
        <v>5</v>
      </c>
    </row>
    <row r="12" spans="1:16" x14ac:dyDescent="0.25">
      <c r="A12" s="5" t="s">
        <v>23</v>
      </c>
      <c r="B12" s="7" t="s">
        <v>24</v>
      </c>
      <c r="C12" s="13">
        <v>1133618452.3</v>
      </c>
      <c r="D12" s="13">
        <v>639596512.38</v>
      </c>
      <c r="E12" s="13">
        <v>631127467.5</v>
      </c>
      <c r="F12" s="13">
        <v>676028251.5</v>
      </c>
      <c r="G12" s="13">
        <v>531734887.83999997</v>
      </c>
      <c r="H12" s="13">
        <v>778506396.96000004</v>
      </c>
      <c r="I12" s="13">
        <v>662036596.38999999</v>
      </c>
      <c r="J12" s="13">
        <v>674586746.86000001</v>
      </c>
      <c r="K12" s="13">
        <v>660467546.29999995</v>
      </c>
      <c r="L12" s="13">
        <v>685311961.50999999</v>
      </c>
      <c r="M12" s="13">
        <v>965678977.10000002</v>
      </c>
      <c r="N12" s="13">
        <v>750839181.27999997</v>
      </c>
      <c r="O12" s="13">
        <v>8789532977.9200001</v>
      </c>
      <c r="P12" s="13">
        <v>272639.78999999998</v>
      </c>
    </row>
    <row r="13" spans="1:16" x14ac:dyDescent="0.25">
      <c r="A13" s="5" t="s">
        <v>25</v>
      </c>
      <c r="B13" s="7" t="s">
        <v>26</v>
      </c>
      <c r="C13" s="13">
        <v>617819838.55999994</v>
      </c>
      <c r="D13" s="13">
        <v>402037808.62</v>
      </c>
      <c r="E13" s="13">
        <v>418348367.32999998</v>
      </c>
      <c r="F13" s="13">
        <v>412094576.27999997</v>
      </c>
      <c r="G13" s="13">
        <v>378320502.17000002</v>
      </c>
      <c r="H13" s="13">
        <v>450826662.10000002</v>
      </c>
      <c r="I13" s="13">
        <v>421047503.38</v>
      </c>
      <c r="J13" s="13">
        <v>421063408.56999999</v>
      </c>
      <c r="K13" s="13">
        <v>434979022.27999997</v>
      </c>
      <c r="L13" s="13">
        <v>438782626.63999999</v>
      </c>
      <c r="M13" s="13">
        <v>527597476.68000001</v>
      </c>
      <c r="N13" s="13">
        <v>700391432.80999994</v>
      </c>
      <c r="O13" s="13">
        <v>5623309225.4200001</v>
      </c>
      <c r="P13" s="13">
        <v>272639.78999999998</v>
      </c>
    </row>
    <row r="14" spans="1:16" x14ac:dyDescent="0.25">
      <c r="A14" s="4" t="s">
        <v>27</v>
      </c>
      <c r="B14" s="6" t="s">
        <v>28</v>
      </c>
      <c r="C14" s="14">
        <v>407620461.97000003</v>
      </c>
      <c r="D14" s="14">
        <v>272939849.73000002</v>
      </c>
      <c r="E14" s="14">
        <v>280216411.35000002</v>
      </c>
      <c r="F14" s="14">
        <v>277823889.08999997</v>
      </c>
      <c r="G14" s="14">
        <v>268652190.92000002</v>
      </c>
      <c r="H14" s="14">
        <v>292194575.56999999</v>
      </c>
      <c r="I14" s="14">
        <v>285691145.47000003</v>
      </c>
      <c r="J14" s="14">
        <v>287368360.66000003</v>
      </c>
      <c r="K14" s="14">
        <v>298264237.79000002</v>
      </c>
      <c r="L14" s="14">
        <v>303795414.56</v>
      </c>
      <c r="M14" s="14">
        <v>385391745.25</v>
      </c>
      <c r="N14" s="14">
        <v>435241813.56999999</v>
      </c>
      <c r="O14" s="14">
        <v>3795200095.9299998</v>
      </c>
      <c r="P14" s="14">
        <v>272639.78999999998</v>
      </c>
    </row>
    <row r="15" spans="1:16" x14ac:dyDescent="0.25">
      <c r="A15" s="4" t="s">
        <v>29</v>
      </c>
      <c r="B15" s="6" t="s">
        <v>30</v>
      </c>
      <c r="C15" s="14">
        <v>210196652.59999999</v>
      </c>
      <c r="D15" s="14">
        <v>129097958.89</v>
      </c>
      <c r="E15" s="14">
        <v>138127093.81999999</v>
      </c>
      <c r="F15" s="14">
        <v>134269066.47</v>
      </c>
      <c r="G15" s="14">
        <v>109666690.53</v>
      </c>
      <c r="H15" s="14">
        <v>158628845.09</v>
      </c>
      <c r="I15" s="14">
        <v>135356357.91</v>
      </c>
      <c r="J15" s="14">
        <v>133693427.19</v>
      </c>
      <c r="K15" s="14">
        <v>136727750.25</v>
      </c>
      <c r="L15" s="14">
        <v>134987212.08000001</v>
      </c>
      <c r="M15" s="14">
        <v>142205731.43000001</v>
      </c>
      <c r="N15" s="14">
        <v>265149619.24000001</v>
      </c>
      <c r="O15" s="14">
        <v>1828106405.5</v>
      </c>
      <c r="P15" s="14">
        <v>0</v>
      </c>
    </row>
    <row r="16" spans="1:16" x14ac:dyDescent="0.25">
      <c r="A16" s="4" t="s">
        <v>32</v>
      </c>
      <c r="B16" s="6" t="s">
        <v>33</v>
      </c>
      <c r="C16" s="14">
        <v>2723.99</v>
      </c>
      <c r="D16" s="14">
        <v>0</v>
      </c>
      <c r="E16" s="14">
        <v>4862.16</v>
      </c>
      <c r="F16" s="14">
        <v>1620.72</v>
      </c>
      <c r="G16" s="14">
        <v>1620.72</v>
      </c>
      <c r="H16" s="14">
        <v>3241.44</v>
      </c>
      <c r="I16" s="14">
        <v>0</v>
      </c>
      <c r="J16" s="14">
        <v>1620.72</v>
      </c>
      <c r="K16" s="14">
        <v>-12965.76</v>
      </c>
      <c r="L16" s="14">
        <v>0</v>
      </c>
      <c r="M16" s="14">
        <v>0</v>
      </c>
      <c r="N16" s="14">
        <v>0</v>
      </c>
      <c r="O16" s="14">
        <v>2723.99</v>
      </c>
      <c r="P16" s="14">
        <v>0</v>
      </c>
    </row>
    <row r="17" spans="1:16" x14ac:dyDescent="0.25">
      <c r="A17" s="5" t="s">
        <v>34</v>
      </c>
      <c r="B17" s="7" t="s">
        <v>35</v>
      </c>
      <c r="C17" s="13">
        <v>515798613.74000001</v>
      </c>
      <c r="D17" s="13">
        <v>237558703.75999999</v>
      </c>
      <c r="E17" s="13">
        <v>212779100.16999999</v>
      </c>
      <c r="F17" s="13">
        <v>263933675.22</v>
      </c>
      <c r="G17" s="13">
        <v>153414385.66999999</v>
      </c>
      <c r="H17" s="13">
        <v>327679734.86000001</v>
      </c>
      <c r="I17" s="13">
        <v>240989093.00999999</v>
      </c>
      <c r="J17" s="13">
        <v>253523338.28999999</v>
      </c>
      <c r="K17" s="13">
        <v>225488524.02000001</v>
      </c>
      <c r="L17" s="13">
        <v>246529334.87</v>
      </c>
      <c r="M17" s="13">
        <v>438081500.42000002</v>
      </c>
      <c r="N17" s="13">
        <v>50447748.469999999</v>
      </c>
      <c r="O17" s="13">
        <v>3166223752.5</v>
      </c>
      <c r="P17" s="13">
        <v>0</v>
      </c>
    </row>
    <row r="18" spans="1:16" x14ac:dyDescent="0.25">
      <c r="A18" s="4" t="s">
        <v>36</v>
      </c>
      <c r="B18" s="6" t="s">
        <v>37</v>
      </c>
      <c r="C18" s="14">
        <v>450884081.5</v>
      </c>
      <c r="D18" s="14">
        <v>206018878.78</v>
      </c>
      <c r="E18" s="14">
        <v>190707957.93000001</v>
      </c>
      <c r="F18" s="14">
        <v>224278857.63999999</v>
      </c>
      <c r="G18" s="14">
        <v>132042496.86</v>
      </c>
      <c r="H18" s="14">
        <v>286872673.26999998</v>
      </c>
      <c r="I18" s="14">
        <v>209682433.37</v>
      </c>
      <c r="J18" s="14">
        <v>221233357.38</v>
      </c>
      <c r="K18" s="14">
        <v>195403435.81999999</v>
      </c>
      <c r="L18" s="14">
        <v>214982167.78</v>
      </c>
      <c r="M18" s="14">
        <v>381888295.42000002</v>
      </c>
      <c r="N18" s="14">
        <v>44309079.630000003</v>
      </c>
      <c r="O18" s="14">
        <v>2758303715.3800001</v>
      </c>
      <c r="P18" s="14">
        <v>0</v>
      </c>
    </row>
    <row r="19" spans="1:16" x14ac:dyDescent="0.25">
      <c r="A19" s="4" t="s">
        <v>38</v>
      </c>
      <c r="B19" s="6" t="s">
        <v>39</v>
      </c>
      <c r="C19" s="14">
        <v>64309052.939999998</v>
      </c>
      <c r="D19" s="14">
        <v>31232246.039999999</v>
      </c>
      <c r="E19" s="14">
        <v>21828084.890000001</v>
      </c>
      <c r="F19" s="14">
        <v>39344010.539999999</v>
      </c>
      <c r="G19" s="14">
        <v>21062490.809999999</v>
      </c>
      <c r="H19" s="14">
        <v>40487510.729999997</v>
      </c>
      <c r="I19" s="14">
        <v>30983856.66</v>
      </c>
      <c r="J19" s="14">
        <v>31963923</v>
      </c>
      <c r="K19" s="14">
        <v>29753536.879999999</v>
      </c>
      <c r="L19" s="14">
        <v>31222036.109999999</v>
      </c>
      <c r="M19" s="14">
        <v>55868936.009999998</v>
      </c>
      <c r="N19" s="14">
        <v>6138668.8399999999</v>
      </c>
      <c r="O19" s="14">
        <v>404194353.44999999</v>
      </c>
      <c r="P19" s="14">
        <v>0</v>
      </c>
    </row>
    <row r="20" spans="1:16" x14ac:dyDescent="0.25">
      <c r="A20" s="4" t="s">
        <v>40</v>
      </c>
      <c r="B20" s="6" t="s">
        <v>41</v>
      </c>
      <c r="C20" s="14">
        <v>605479.30000000005</v>
      </c>
      <c r="D20" s="14">
        <v>307578.94</v>
      </c>
      <c r="E20" s="14">
        <v>243057.35</v>
      </c>
      <c r="F20" s="14">
        <v>310807.03999999998</v>
      </c>
      <c r="G20" s="14">
        <v>309398</v>
      </c>
      <c r="H20" s="14">
        <v>319550.86</v>
      </c>
      <c r="I20" s="14">
        <v>322802.98</v>
      </c>
      <c r="J20" s="14">
        <v>326057.90999999997</v>
      </c>
      <c r="K20" s="14">
        <v>331551.32</v>
      </c>
      <c r="L20" s="14">
        <v>325130.98</v>
      </c>
      <c r="M20" s="14">
        <v>324268.99</v>
      </c>
      <c r="N20" s="14">
        <v>0</v>
      </c>
      <c r="O20" s="14">
        <v>3725683.67</v>
      </c>
      <c r="P20" s="14">
        <v>0</v>
      </c>
    </row>
    <row r="21" spans="1:16" x14ac:dyDescent="0.25">
      <c r="A21" s="4" t="s">
        <v>42</v>
      </c>
      <c r="B21" s="6" t="s">
        <v>43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x14ac:dyDescent="0.25">
      <c r="A22" s="5" t="s">
        <v>44</v>
      </c>
      <c r="B22" s="7" t="s">
        <v>45</v>
      </c>
      <c r="C22" s="13">
        <v>476501264.26999998</v>
      </c>
      <c r="D22" s="13">
        <v>221364469.41</v>
      </c>
      <c r="E22" s="13">
        <v>206505614.34999999</v>
      </c>
      <c r="F22" s="13">
        <v>210485658.88</v>
      </c>
      <c r="G22" s="13">
        <v>136834704.71000001</v>
      </c>
      <c r="H22" s="13">
        <v>285367272.30000001</v>
      </c>
      <c r="I22" s="13">
        <v>218204555</v>
      </c>
      <c r="J22" s="13">
        <v>222448975.96000001</v>
      </c>
      <c r="K22" s="13">
        <v>213335561.63</v>
      </c>
      <c r="L22" s="13">
        <v>223034260.38999999</v>
      </c>
      <c r="M22" s="13">
        <v>386079166.86000001</v>
      </c>
      <c r="N22" s="13">
        <v>98563048.439999998</v>
      </c>
      <c r="O22" s="13">
        <v>2898724552.1999998</v>
      </c>
      <c r="P22" s="13">
        <v>0</v>
      </c>
    </row>
    <row r="23" spans="1:16" x14ac:dyDescent="0.25">
      <c r="A23" s="4" t="s">
        <v>46</v>
      </c>
      <c r="B23" s="6" t="s">
        <v>47</v>
      </c>
      <c r="C23" s="14">
        <v>9233879.8499999996</v>
      </c>
      <c r="D23" s="14">
        <v>3035008.62</v>
      </c>
      <c r="E23" s="14">
        <v>8909828.5099999998</v>
      </c>
      <c r="F23" s="14">
        <v>1997107.87</v>
      </c>
      <c r="G23" s="14">
        <v>1995927.43</v>
      </c>
      <c r="H23" s="14">
        <v>2710470.91</v>
      </c>
      <c r="I23" s="14">
        <v>2037255.54</v>
      </c>
      <c r="J23" s="14">
        <v>2360081.27</v>
      </c>
      <c r="K23" s="14">
        <v>2047875.15</v>
      </c>
      <c r="L23" s="14">
        <v>3232815.95</v>
      </c>
      <c r="M23" s="14">
        <v>1982161.1</v>
      </c>
      <c r="N23" s="14">
        <v>1175230.73</v>
      </c>
      <c r="O23" s="14">
        <v>40717642.93</v>
      </c>
      <c r="P23" s="14">
        <v>0</v>
      </c>
    </row>
    <row r="24" spans="1:16" x14ac:dyDescent="0.25">
      <c r="A24" s="4" t="s">
        <v>48</v>
      </c>
      <c r="B24" s="6" t="s">
        <v>49</v>
      </c>
      <c r="C24" s="14">
        <v>41490467.350000001</v>
      </c>
      <c r="D24" s="14">
        <v>21330795</v>
      </c>
      <c r="E24" s="14">
        <v>2603.04</v>
      </c>
      <c r="F24" s="14">
        <v>7858683.8799999999</v>
      </c>
      <c r="G24" s="14">
        <v>3930615.03</v>
      </c>
      <c r="H24" s="14">
        <v>22387780.149999999</v>
      </c>
      <c r="I24" s="14">
        <v>21334378.5</v>
      </c>
      <c r="J24" s="14">
        <v>23574246.760000002</v>
      </c>
      <c r="K24" s="14">
        <v>28520039.879999999</v>
      </c>
      <c r="L24" s="14">
        <v>25149881.859999999</v>
      </c>
      <c r="M24" s="14">
        <v>25954656.699999999</v>
      </c>
      <c r="N24" s="14">
        <v>2252.39</v>
      </c>
      <c r="O24" s="14">
        <v>221536400.53999999</v>
      </c>
      <c r="P24" s="14">
        <v>0</v>
      </c>
    </row>
    <row r="25" spans="1:16" x14ac:dyDescent="0.25">
      <c r="A25" s="4" t="s">
        <v>50</v>
      </c>
      <c r="B25" s="6" t="s">
        <v>51</v>
      </c>
      <c r="C25" s="14">
        <v>7200941.4699999997</v>
      </c>
      <c r="D25" s="14">
        <v>5476783.1900000004</v>
      </c>
      <c r="E25" s="14">
        <v>8727910.0299999993</v>
      </c>
      <c r="F25" s="14">
        <v>981323.58</v>
      </c>
      <c r="G25" s="14">
        <v>754513.85</v>
      </c>
      <c r="H25" s="14">
        <v>881819.32</v>
      </c>
      <c r="I25" s="14">
        <v>539342.29</v>
      </c>
      <c r="J25" s="14">
        <v>315809.84000000003</v>
      </c>
      <c r="K25" s="14">
        <v>390712.65</v>
      </c>
      <c r="L25" s="14">
        <v>253500.41</v>
      </c>
      <c r="M25" s="14">
        <v>358569.3</v>
      </c>
      <c r="N25" s="14">
        <v>2447268.6800000002</v>
      </c>
      <c r="O25" s="14">
        <v>28328494.609999999</v>
      </c>
      <c r="P25" s="14">
        <v>0</v>
      </c>
    </row>
    <row r="26" spans="1:16" x14ac:dyDescent="0.25">
      <c r="A26" s="4" t="s">
        <v>52</v>
      </c>
      <c r="B26" s="6" t="s">
        <v>53</v>
      </c>
      <c r="C26" s="14">
        <v>418575975.60000002</v>
      </c>
      <c r="D26" s="14">
        <v>191521882.59999999</v>
      </c>
      <c r="E26" s="14">
        <v>188865272.77000001</v>
      </c>
      <c r="F26" s="14">
        <v>199648543.55000001</v>
      </c>
      <c r="G26" s="14">
        <v>130153648.40000001</v>
      </c>
      <c r="H26" s="14">
        <v>259387201.91999999</v>
      </c>
      <c r="I26" s="14">
        <v>194293578.66999999</v>
      </c>
      <c r="J26" s="14">
        <v>196198838.09</v>
      </c>
      <c r="K26" s="14">
        <v>182376933.94999999</v>
      </c>
      <c r="L26" s="14">
        <v>194398062.16999999</v>
      </c>
      <c r="M26" s="14">
        <v>357783779.75999999</v>
      </c>
      <c r="N26" s="14">
        <v>94938296.640000001</v>
      </c>
      <c r="O26" s="14">
        <v>2608142014.1199999</v>
      </c>
      <c r="P26" s="14">
        <v>0</v>
      </c>
    </row>
    <row r="27" spans="1:16" x14ac:dyDescent="0.25">
      <c r="A27" s="5" t="s">
        <v>54</v>
      </c>
      <c r="B27" s="7" t="s">
        <v>55</v>
      </c>
      <c r="C27" s="13">
        <v>657117188.02999997</v>
      </c>
      <c r="D27" s="13">
        <v>418232042.97000003</v>
      </c>
      <c r="E27" s="13">
        <v>424621853.14999998</v>
      </c>
      <c r="F27" s="13">
        <v>465542592.62</v>
      </c>
      <c r="G27" s="13">
        <v>394900183.13</v>
      </c>
      <c r="H27" s="13">
        <v>493139124.66000003</v>
      </c>
      <c r="I27" s="13">
        <v>443832041.38999999</v>
      </c>
      <c r="J27" s="13">
        <v>452137770.89999998</v>
      </c>
      <c r="K27" s="13">
        <v>447131984.67000002</v>
      </c>
      <c r="L27" s="13">
        <v>462277701.12</v>
      </c>
      <c r="M27" s="13">
        <v>579599810.24000001</v>
      </c>
      <c r="N27" s="13">
        <v>652276132.84000003</v>
      </c>
      <c r="O27" s="13">
        <v>5890808425.7200003</v>
      </c>
      <c r="P27" s="13">
        <v>272639.78999999998</v>
      </c>
    </row>
    <row r="29" spans="1:16" x14ac:dyDescent="0.25">
      <c r="A29" s="12" t="s">
        <v>6</v>
      </c>
      <c r="B29" s="12" t="s">
        <v>56</v>
      </c>
      <c r="C29" s="12" t="s">
        <v>57</v>
      </c>
      <c r="D29" s="12" t="s">
        <v>58</v>
      </c>
    </row>
    <row r="30" spans="1:16" x14ac:dyDescent="0.25">
      <c r="A30" s="12" t="s">
        <v>5</v>
      </c>
      <c r="B30" s="12" t="s">
        <v>5</v>
      </c>
      <c r="C30" s="12" t="s">
        <v>5</v>
      </c>
      <c r="D30" s="12" t="s">
        <v>5</v>
      </c>
    </row>
    <row r="31" spans="1:16" x14ac:dyDescent="0.25">
      <c r="A31" s="4" t="s">
        <v>59</v>
      </c>
      <c r="B31" s="6" t="s">
        <v>60</v>
      </c>
      <c r="C31" s="14">
        <v>14070824317.809999</v>
      </c>
      <c r="D31" s="14">
        <v>0.01</v>
      </c>
    </row>
    <row r="32" spans="1:16" x14ac:dyDescent="0.25">
      <c r="A32" s="4" t="s">
        <v>61</v>
      </c>
      <c r="B32" s="6" t="s">
        <v>62</v>
      </c>
      <c r="C32" s="14">
        <v>1181597.1200000001</v>
      </c>
      <c r="D32" s="14">
        <v>0.01</v>
      </c>
    </row>
    <row r="33" spans="1:11" x14ac:dyDescent="0.25">
      <c r="A33" s="4" t="s">
        <v>63</v>
      </c>
      <c r="B33" s="6" t="s">
        <v>64</v>
      </c>
      <c r="C33" s="14">
        <v>0</v>
      </c>
      <c r="D33" s="14">
        <v>0</v>
      </c>
    </row>
    <row r="34" spans="1:11" x14ac:dyDescent="0.25">
      <c r="A34" s="5" t="s">
        <v>65</v>
      </c>
      <c r="B34" s="7" t="s">
        <v>66</v>
      </c>
      <c r="C34" s="13">
        <v>14069642720.690001</v>
      </c>
      <c r="D34" s="13">
        <v>100</v>
      </c>
    </row>
    <row r="35" spans="1:11" x14ac:dyDescent="0.25">
      <c r="A35" s="4" t="s">
        <v>67</v>
      </c>
      <c r="B35" s="6" t="s">
        <v>68</v>
      </c>
      <c r="C35" s="14">
        <v>5891081065.5100002</v>
      </c>
      <c r="D35" s="14">
        <v>41.87</v>
      </c>
    </row>
    <row r="36" spans="1:11" x14ac:dyDescent="0.25">
      <c r="A36" s="4" t="s">
        <v>69</v>
      </c>
      <c r="B36" s="6" t="s">
        <v>70</v>
      </c>
      <c r="C36" s="14">
        <v>6894124933.1400003</v>
      </c>
      <c r="D36" s="14">
        <v>49</v>
      </c>
    </row>
    <row r="37" spans="1:11" x14ac:dyDescent="0.25">
      <c r="A37" s="4" t="s">
        <v>71</v>
      </c>
      <c r="B37" s="6" t="s">
        <v>72</v>
      </c>
      <c r="C37" s="14">
        <v>6549418686.4799995</v>
      </c>
      <c r="D37" s="14">
        <v>46.55</v>
      </c>
    </row>
    <row r="38" spans="1:11" x14ac:dyDescent="0.25">
      <c r="A38" s="4" t="s">
        <v>73</v>
      </c>
      <c r="B38" s="6" t="s">
        <v>74</v>
      </c>
      <c r="C38" s="14">
        <v>6204712439.8299999</v>
      </c>
      <c r="D38" s="14">
        <v>44.1</v>
      </c>
    </row>
    <row r="40" spans="1:11" x14ac:dyDescent="0.25">
      <c r="A40" s="12" t="s">
        <v>6</v>
      </c>
      <c r="B40" s="12" t="s">
        <v>75</v>
      </c>
      <c r="C40" s="12" t="s">
        <v>76</v>
      </c>
      <c r="D40" s="12" t="s">
        <v>5</v>
      </c>
      <c r="E40" s="12" t="s">
        <v>5</v>
      </c>
      <c r="F40" s="12" t="s">
        <v>80</v>
      </c>
      <c r="G40" s="12" t="s">
        <v>5</v>
      </c>
      <c r="H40" s="12" t="s">
        <v>5</v>
      </c>
      <c r="I40" s="12" t="s">
        <v>84</v>
      </c>
      <c r="J40" s="12" t="s">
        <v>5</v>
      </c>
      <c r="K40" s="12" t="s">
        <v>84</v>
      </c>
    </row>
    <row r="41" spans="1:11" ht="63" x14ac:dyDescent="0.25">
      <c r="A41" s="12" t="s">
        <v>5</v>
      </c>
      <c r="B41" s="12" t="s">
        <v>5</v>
      </c>
      <c r="C41" s="1" t="s">
        <v>77</v>
      </c>
      <c r="D41" s="1" t="s">
        <v>78</v>
      </c>
      <c r="E41" s="1" t="s">
        <v>79</v>
      </c>
      <c r="F41" s="1" t="s">
        <v>81</v>
      </c>
      <c r="G41" s="1" t="s">
        <v>82</v>
      </c>
      <c r="H41" s="1" t="s">
        <v>83</v>
      </c>
      <c r="I41" s="1" t="s">
        <v>85</v>
      </c>
      <c r="J41" s="1" t="s">
        <v>86</v>
      </c>
      <c r="K41" s="1" t="s">
        <v>87</v>
      </c>
    </row>
    <row r="42" spans="1:11" x14ac:dyDescent="0.25">
      <c r="A42" s="4" t="s">
        <v>88</v>
      </c>
      <c r="B42" s="6" t="s">
        <v>89</v>
      </c>
      <c r="C42" s="14" t="s">
        <v>31</v>
      </c>
      <c r="D42" s="14" t="s">
        <v>31</v>
      </c>
      <c r="E42" s="14" t="s">
        <v>31</v>
      </c>
      <c r="F42" s="14" t="s">
        <v>31</v>
      </c>
      <c r="G42" s="14" t="s">
        <v>31</v>
      </c>
      <c r="H42" s="14" t="s">
        <v>31</v>
      </c>
      <c r="I42" s="14" t="s">
        <v>31</v>
      </c>
      <c r="J42" s="14" t="s">
        <v>31</v>
      </c>
      <c r="K42" s="14" t="s">
        <v>31</v>
      </c>
    </row>
  </sheetData>
  <mergeCells count="19">
    <mergeCell ref="F40:H40"/>
    <mergeCell ref="I40:K40"/>
    <mergeCell ref="A29:A30"/>
    <mergeCell ref="B29:B30"/>
    <mergeCell ref="C29:C30"/>
    <mergeCell ref="D29:D30"/>
    <mergeCell ref="A40:A41"/>
    <mergeCell ref="B40:B41"/>
    <mergeCell ref="C40:E40"/>
    <mergeCell ref="A9:P9"/>
    <mergeCell ref="A10:A11"/>
    <mergeCell ref="B10:B11"/>
    <mergeCell ref="C10:O10"/>
    <mergeCell ref="P10:P11"/>
    <mergeCell ref="A3:P3"/>
    <mergeCell ref="A4:P4"/>
    <mergeCell ref="A5:P5"/>
    <mergeCell ref="A6:P6"/>
    <mergeCell ref="A7:P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F4EA-A007-4941-952E-54BB89140D8F}">
  <dimension ref="A1:H30"/>
  <sheetViews>
    <sheetView showGridLines="0" workbookViewId="0">
      <selection activeCell="E35" sqref="E35"/>
    </sheetView>
  </sheetViews>
  <sheetFormatPr defaultRowHeight="15" x14ac:dyDescent="0.25"/>
  <cols>
    <col min="5" max="5" width="41.7109375" customWidth="1"/>
    <col min="6" max="7" width="17" customWidth="1"/>
    <col min="8" max="8" width="16.140625" customWidth="1"/>
    <col min="261" max="261" width="28.5703125" customWidth="1"/>
    <col min="262" max="263" width="17" customWidth="1"/>
    <col min="264" max="264" width="16.140625" customWidth="1"/>
    <col min="517" max="517" width="28.5703125" customWidth="1"/>
    <col min="518" max="519" width="17" customWidth="1"/>
    <col min="520" max="520" width="16.140625" customWidth="1"/>
    <col min="773" max="773" width="28.5703125" customWidth="1"/>
    <col min="774" max="775" width="17" customWidth="1"/>
    <col min="776" max="776" width="16.140625" customWidth="1"/>
    <col min="1029" max="1029" width="28.5703125" customWidth="1"/>
    <col min="1030" max="1031" width="17" customWidth="1"/>
    <col min="1032" max="1032" width="16.140625" customWidth="1"/>
    <col min="1285" max="1285" width="28.5703125" customWidth="1"/>
    <col min="1286" max="1287" width="17" customWidth="1"/>
    <col min="1288" max="1288" width="16.140625" customWidth="1"/>
    <col min="1541" max="1541" width="28.5703125" customWidth="1"/>
    <col min="1542" max="1543" width="17" customWidth="1"/>
    <col min="1544" max="1544" width="16.140625" customWidth="1"/>
    <col min="1797" max="1797" width="28.5703125" customWidth="1"/>
    <col min="1798" max="1799" width="17" customWidth="1"/>
    <col min="1800" max="1800" width="16.140625" customWidth="1"/>
    <col min="2053" max="2053" width="28.5703125" customWidth="1"/>
    <col min="2054" max="2055" width="17" customWidth="1"/>
    <col min="2056" max="2056" width="16.140625" customWidth="1"/>
    <col min="2309" max="2309" width="28.5703125" customWidth="1"/>
    <col min="2310" max="2311" width="17" customWidth="1"/>
    <col min="2312" max="2312" width="16.140625" customWidth="1"/>
    <col min="2565" max="2565" width="28.5703125" customWidth="1"/>
    <col min="2566" max="2567" width="17" customWidth="1"/>
    <col min="2568" max="2568" width="16.140625" customWidth="1"/>
    <col min="2821" max="2821" width="28.5703125" customWidth="1"/>
    <col min="2822" max="2823" width="17" customWidth="1"/>
    <col min="2824" max="2824" width="16.140625" customWidth="1"/>
    <col min="3077" max="3077" width="28.5703125" customWidth="1"/>
    <col min="3078" max="3079" width="17" customWidth="1"/>
    <col min="3080" max="3080" width="16.140625" customWidth="1"/>
    <col min="3333" max="3333" width="28.5703125" customWidth="1"/>
    <col min="3334" max="3335" width="17" customWidth="1"/>
    <col min="3336" max="3336" width="16.140625" customWidth="1"/>
    <col min="3589" max="3589" width="28.5703125" customWidth="1"/>
    <col min="3590" max="3591" width="17" customWidth="1"/>
    <col min="3592" max="3592" width="16.140625" customWidth="1"/>
    <col min="3845" max="3845" width="28.5703125" customWidth="1"/>
    <col min="3846" max="3847" width="17" customWidth="1"/>
    <col min="3848" max="3848" width="16.140625" customWidth="1"/>
    <col min="4101" max="4101" width="28.5703125" customWidth="1"/>
    <col min="4102" max="4103" width="17" customWidth="1"/>
    <col min="4104" max="4104" width="16.140625" customWidth="1"/>
    <col min="4357" max="4357" width="28.5703125" customWidth="1"/>
    <col min="4358" max="4359" width="17" customWidth="1"/>
    <col min="4360" max="4360" width="16.140625" customWidth="1"/>
    <col min="4613" max="4613" width="28.5703125" customWidth="1"/>
    <col min="4614" max="4615" width="17" customWidth="1"/>
    <col min="4616" max="4616" width="16.140625" customWidth="1"/>
    <col min="4869" max="4869" width="28.5703125" customWidth="1"/>
    <col min="4870" max="4871" width="17" customWidth="1"/>
    <col min="4872" max="4872" width="16.140625" customWidth="1"/>
    <col min="5125" max="5125" width="28.5703125" customWidth="1"/>
    <col min="5126" max="5127" width="17" customWidth="1"/>
    <col min="5128" max="5128" width="16.140625" customWidth="1"/>
    <col min="5381" max="5381" width="28.5703125" customWidth="1"/>
    <col min="5382" max="5383" width="17" customWidth="1"/>
    <col min="5384" max="5384" width="16.140625" customWidth="1"/>
    <col min="5637" max="5637" width="28.5703125" customWidth="1"/>
    <col min="5638" max="5639" width="17" customWidth="1"/>
    <col min="5640" max="5640" width="16.140625" customWidth="1"/>
    <col min="5893" max="5893" width="28.5703125" customWidth="1"/>
    <col min="5894" max="5895" width="17" customWidth="1"/>
    <col min="5896" max="5896" width="16.140625" customWidth="1"/>
    <col min="6149" max="6149" width="28.5703125" customWidth="1"/>
    <col min="6150" max="6151" width="17" customWidth="1"/>
    <col min="6152" max="6152" width="16.140625" customWidth="1"/>
    <col min="6405" max="6405" width="28.5703125" customWidth="1"/>
    <col min="6406" max="6407" width="17" customWidth="1"/>
    <col min="6408" max="6408" width="16.140625" customWidth="1"/>
    <col min="6661" max="6661" width="28.5703125" customWidth="1"/>
    <col min="6662" max="6663" width="17" customWidth="1"/>
    <col min="6664" max="6664" width="16.140625" customWidth="1"/>
    <col min="6917" max="6917" width="28.5703125" customWidth="1"/>
    <col min="6918" max="6919" width="17" customWidth="1"/>
    <col min="6920" max="6920" width="16.140625" customWidth="1"/>
    <col min="7173" max="7173" width="28.5703125" customWidth="1"/>
    <col min="7174" max="7175" width="17" customWidth="1"/>
    <col min="7176" max="7176" width="16.140625" customWidth="1"/>
    <col min="7429" max="7429" width="28.5703125" customWidth="1"/>
    <col min="7430" max="7431" width="17" customWidth="1"/>
    <col min="7432" max="7432" width="16.140625" customWidth="1"/>
    <col min="7685" max="7685" width="28.5703125" customWidth="1"/>
    <col min="7686" max="7687" width="17" customWidth="1"/>
    <col min="7688" max="7688" width="16.140625" customWidth="1"/>
    <col min="7941" max="7941" width="28.5703125" customWidth="1"/>
    <col min="7942" max="7943" width="17" customWidth="1"/>
    <col min="7944" max="7944" width="16.140625" customWidth="1"/>
    <col min="8197" max="8197" width="28.5703125" customWidth="1"/>
    <col min="8198" max="8199" width="17" customWidth="1"/>
    <col min="8200" max="8200" width="16.140625" customWidth="1"/>
    <col min="8453" max="8453" width="28.5703125" customWidth="1"/>
    <col min="8454" max="8455" width="17" customWidth="1"/>
    <col min="8456" max="8456" width="16.140625" customWidth="1"/>
    <col min="8709" max="8709" width="28.5703125" customWidth="1"/>
    <col min="8710" max="8711" width="17" customWidth="1"/>
    <col min="8712" max="8712" width="16.140625" customWidth="1"/>
    <col min="8965" max="8965" width="28.5703125" customWidth="1"/>
    <col min="8966" max="8967" width="17" customWidth="1"/>
    <col min="8968" max="8968" width="16.140625" customWidth="1"/>
    <col min="9221" max="9221" width="28.5703125" customWidth="1"/>
    <col min="9222" max="9223" width="17" customWidth="1"/>
    <col min="9224" max="9224" width="16.140625" customWidth="1"/>
    <col min="9477" max="9477" width="28.5703125" customWidth="1"/>
    <col min="9478" max="9479" width="17" customWidth="1"/>
    <col min="9480" max="9480" width="16.140625" customWidth="1"/>
    <col min="9733" max="9733" width="28.5703125" customWidth="1"/>
    <col min="9734" max="9735" width="17" customWidth="1"/>
    <col min="9736" max="9736" width="16.140625" customWidth="1"/>
    <col min="9989" max="9989" width="28.5703125" customWidth="1"/>
    <col min="9990" max="9991" width="17" customWidth="1"/>
    <col min="9992" max="9992" width="16.140625" customWidth="1"/>
    <col min="10245" max="10245" width="28.5703125" customWidth="1"/>
    <col min="10246" max="10247" width="17" customWidth="1"/>
    <col min="10248" max="10248" width="16.140625" customWidth="1"/>
    <col min="10501" max="10501" width="28.5703125" customWidth="1"/>
    <col min="10502" max="10503" width="17" customWidth="1"/>
    <col min="10504" max="10504" width="16.140625" customWidth="1"/>
    <col min="10757" max="10757" width="28.5703125" customWidth="1"/>
    <col min="10758" max="10759" width="17" customWidth="1"/>
    <col min="10760" max="10760" width="16.140625" customWidth="1"/>
    <col min="11013" max="11013" width="28.5703125" customWidth="1"/>
    <col min="11014" max="11015" width="17" customWidth="1"/>
    <col min="11016" max="11016" width="16.140625" customWidth="1"/>
    <col min="11269" max="11269" width="28.5703125" customWidth="1"/>
    <col min="11270" max="11271" width="17" customWidth="1"/>
    <col min="11272" max="11272" width="16.140625" customWidth="1"/>
    <col min="11525" max="11525" width="28.5703125" customWidth="1"/>
    <col min="11526" max="11527" width="17" customWidth="1"/>
    <col min="11528" max="11528" width="16.140625" customWidth="1"/>
    <col min="11781" max="11781" width="28.5703125" customWidth="1"/>
    <col min="11782" max="11783" width="17" customWidth="1"/>
    <col min="11784" max="11784" width="16.140625" customWidth="1"/>
    <col min="12037" max="12037" width="28.5703125" customWidth="1"/>
    <col min="12038" max="12039" width="17" customWidth="1"/>
    <col min="12040" max="12040" width="16.140625" customWidth="1"/>
    <col min="12293" max="12293" width="28.5703125" customWidth="1"/>
    <col min="12294" max="12295" width="17" customWidth="1"/>
    <col min="12296" max="12296" width="16.140625" customWidth="1"/>
    <col min="12549" max="12549" width="28.5703125" customWidth="1"/>
    <col min="12550" max="12551" width="17" customWidth="1"/>
    <col min="12552" max="12552" width="16.140625" customWidth="1"/>
    <col min="12805" max="12805" width="28.5703125" customWidth="1"/>
    <col min="12806" max="12807" width="17" customWidth="1"/>
    <col min="12808" max="12808" width="16.140625" customWidth="1"/>
    <col min="13061" max="13061" width="28.5703125" customWidth="1"/>
    <col min="13062" max="13063" width="17" customWidth="1"/>
    <col min="13064" max="13064" width="16.140625" customWidth="1"/>
    <col min="13317" max="13317" width="28.5703125" customWidth="1"/>
    <col min="13318" max="13319" width="17" customWidth="1"/>
    <col min="13320" max="13320" width="16.140625" customWidth="1"/>
    <col min="13573" max="13573" width="28.5703125" customWidth="1"/>
    <col min="13574" max="13575" width="17" customWidth="1"/>
    <col min="13576" max="13576" width="16.140625" customWidth="1"/>
    <col min="13829" max="13829" width="28.5703125" customWidth="1"/>
    <col min="13830" max="13831" width="17" customWidth="1"/>
    <col min="13832" max="13832" width="16.140625" customWidth="1"/>
    <col min="14085" max="14085" width="28.5703125" customWidth="1"/>
    <col min="14086" max="14087" width="17" customWidth="1"/>
    <col min="14088" max="14088" width="16.140625" customWidth="1"/>
    <col min="14341" max="14341" width="28.5703125" customWidth="1"/>
    <col min="14342" max="14343" width="17" customWidth="1"/>
    <col min="14344" max="14344" width="16.140625" customWidth="1"/>
    <col min="14597" max="14597" width="28.5703125" customWidth="1"/>
    <col min="14598" max="14599" width="17" customWidth="1"/>
    <col min="14600" max="14600" width="16.140625" customWidth="1"/>
    <col min="14853" max="14853" width="28.5703125" customWidth="1"/>
    <col min="14854" max="14855" width="17" customWidth="1"/>
    <col min="14856" max="14856" width="16.140625" customWidth="1"/>
    <col min="15109" max="15109" width="28.5703125" customWidth="1"/>
    <col min="15110" max="15111" width="17" customWidth="1"/>
    <col min="15112" max="15112" width="16.140625" customWidth="1"/>
    <col min="15365" max="15365" width="28.5703125" customWidth="1"/>
    <col min="15366" max="15367" width="17" customWidth="1"/>
    <col min="15368" max="15368" width="16.140625" customWidth="1"/>
    <col min="15621" max="15621" width="28.5703125" customWidth="1"/>
    <col min="15622" max="15623" width="17" customWidth="1"/>
    <col min="15624" max="15624" width="16.140625" customWidth="1"/>
    <col min="15877" max="15877" width="28.5703125" customWidth="1"/>
    <col min="15878" max="15879" width="17" customWidth="1"/>
    <col min="15880" max="15880" width="16.140625" customWidth="1"/>
    <col min="16133" max="16133" width="28.5703125" customWidth="1"/>
    <col min="16134" max="16135" width="17" customWidth="1"/>
    <col min="16136" max="16136" width="16.140625" customWidth="1"/>
  </cols>
  <sheetData>
    <row r="1" spans="1:8" x14ac:dyDescent="0.25">
      <c r="A1" s="15" t="s">
        <v>0</v>
      </c>
      <c r="B1" s="15"/>
      <c r="C1" s="15"/>
      <c r="D1" s="15"/>
      <c r="E1" s="15"/>
      <c r="F1" s="15"/>
      <c r="G1" s="15"/>
      <c r="H1" s="15"/>
    </row>
    <row r="2" spans="1:8" x14ac:dyDescent="0.25">
      <c r="A2" s="16" t="s">
        <v>279</v>
      </c>
      <c r="B2" s="16"/>
      <c r="C2" s="16"/>
      <c r="D2" s="16"/>
      <c r="E2" s="16"/>
      <c r="F2" s="16"/>
      <c r="G2" s="16"/>
      <c r="H2" s="16"/>
    </row>
    <row r="3" spans="1:8" x14ac:dyDescent="0.25">
      <c r="A3" s="17" t="s">
        <v>280</v>
      </c>
      <c r="B3" s="17"/>
      <c r="C3" s="17"/>
      <c r="D3" s="17"/>
      <c r="E3" s="17"/>
      <c r="F3" s="17"/>
      <c r="G3" s="17"/>
    </row>
    <row r="4" spans="1:8" x14ac:dyDescent="0.25">
      <c r="A4" s="16" t="s">
        <v>4</v>
      </c>
      <c r="B4" s="16"/>
      <c r="C4" s="16"/>
      <c r="D4" s="16"/>
      <c r="E4" s="16"/>
      <c r="F4" s="16"/>
      <c r="G4" s="16"/>
    </row>
    <row r="5" spans="1:8" x14ac:dyDescent="0.25">
      <c r="A5" s="18"/>
      <c r="B5" s="18"/>
      <c r="C5" s="18"/>
      <c r="D5" s="18"/>
      <c r="E5" s="18"/>
      <c r="F5" s="18"/>
      <c r="G5" s="18"/>
    </row>
    <row r="6" spans="1:8" x14ac:dyDescent="0.25">
      <c r="A6" s="18" t="s">
        <v>281</v>
      </c>
      <c r="B6" s="18"/>
      <c r="C6" s="18"/>
      <c r="D6" s="18"/>
      <c r="E6" s="18"/>
      <c r="F6" s="18"/>
      <c r="H6" s="19">
        <v>1</v>
      </c>
    </row>
    <row r="7" spans="1:8" x14ac:dyDescent="0.25">
      <c r="A7" s="20"/>
      <c r="B7" s="20"/>
      <c r="C7" s="20"/>
      <c r="D7" s="20"/>
      <c r="E7" s="20"/>
      <c r="F7" s="21" t="s">
        <v>282</v>
      </c>
      <c r="G7" s="22"/>
      <c r="H7" s="22"/>
    </row>
    <row r="8" spans="1:8" x14ac:dyDescent="0.25">
      <c r="A8" s="23"/>
      <c r="B8" s="23"/>
      <c r="C8" s="23"/>
      <c r="D8" s="23"/>
      <c r="E8" s="23"/>
      <c r="F8" s="24" t="s">
        <v>283</v>
      </c>
      <c r="G8" s="25"/>
      <c r="H8" s="25"/>
    </row>
    <row r="9" spans="1:8" x14ac:dyDescent="0.25">
      <c r="A9" s="26"/>
      <c r="B9" s="26"/>
      <c r="C9" s="26"/>
      <c r="D9" s="26"/>
      <c r="E9" s="26"/>
      <c r="F9" s="27" t="s">
        <v>284</v>
      </c>
      <c r="G9" s="28" t="s">
        <v>285</v>
      </c>
      <c r="H9" s="29" t="s">
        <v>286</v>
      </c>
    </row>
    <row r="10" spans="1:8" x14ac:dyDescent="0.25">
      <c r="A10" s="30" t="s">
        <v>287</v>
      </c>
      <c r="B10" s="31"/>
      <c r="C10" s="31"/>
      <c r="D10" s="31"/>
      <c r="E10" s="31"/>
      <c r="F10" s="32"/>
      <c r="G10" s="33" t="s">
        <v>288</v>
      </c>
      <c r="H10" s="34"/>
    </row>
    <row r="11" spans="1:8" x14ac:dyDescent="0.25">
      <c r="A11" s="30" t="s">
        <v>289</v>
      </c>
      <c r="B11" s="30"/>
      <c r="C11" s="30"/>
      <c r="D11" s="30"/>
      <c r="E11" s="35"/>
      <c r="F11" s="32"/>
      <c r="G11" s="33" t="s">
        <v>290</v>
      </c>
      <c r="H11" s="36"/>
    </row>
    <row r="12" spans="1:8" ht="15.75" x14ac:dyDescent="0.25">
      <c r="A12" s="30"/>
      <c r="B12" s="31"/>
      <c r="C12" s="31"/>
      <c r="D12" s="31"/>
      <c r="E12" s="31"/>
      <c r="F12" s="37"/>
      <c r="G12" s="38" t="s">
        <v>291</v>
      </c>
      <c r="H12" s="39"/>
    </row>
    <row r="13" spans="1:8" x14ac:dyDescent="0.25">
      <c r="A13" s="40"/>
      <c r="B13" s="41"/>
      <c r="C13" s="41"/>
      <c r="D13" s="41"/>
      <c r="E13" s="41"/>
      <c r="F13" s="42" t="s">
        <v>292</v>
      </c>
      <c r="G13" s="43" t="s">
        <v>293</v>
      </c>
      <c r="H13" s="44" t="s">
        <v>294</v>
      </c>
    </row>
    <row r="14" spans="1:8" x14ac:dyDescent="0.25">
      <c r="A14" s="45" t="s">
        <v>295</v>
      </c>
      <c r="B14" s="45"/>
      <c r="C14" s="45"/>
      <c r="D14" s="45"/>
      <c r="E14" s="45"/>
      <c r="F14" s="46">
        <f>F15+F16</f>
        <v>492891.35000000003</v>
      </c>
      <c r="G14" s="46">
        <f>G15+G16</f>
        <v>7.4799999999813735</v>
      </c>
      <c r="H14" s="46">
        <f>H15+H16</f>
        <v>492898.83</v>
      </c>
    </row>
    <row r="15" spans="1:8" x14ac:dyDescent="0.25">
      <c r="A15" s="47" t="s">
        <v>296</v>
      </c>
      <c r="B15" s="45"/>
      <c r="C15" s="45"/>
      <c r="D15" s="45"/>
      <c r="E15" s="45"/>
      <c r="F15" s="48">
        <f>411209.71+81681.64</f>
        <v>492891.35000000003</v>
      </c>
      <c r="G15" s="48">
        <f>H15-F15</f>
        <v>7.4799999999813735</v>
      </c>
      <c r="H15" s="48">
        <f>411217.19+81681.64</f>
        <v>492898.83</v>
      </c>
    </row>
    <row r="16" spans="1:8" x14ac:dyDescent="0.25">
      <c r="A16" s="47" t="s">
        <v>297</v>
      </c>
      <c r="B16" s="45"/>
      <c r="C16" s="45"/>
      <c r="D16" s="45"/>
      <c r="E16" s="45"/>
      <c r="F16" s="48"/>
      <c r="G16" s="48"/>
      <c r="H16" s="48"/>
    </row>
    <row r="17" spans="1:8" x14ac:dyDescent="0.25">
      <c r="A17" s="45" t="s">
        <v>298</v>
      </c>
      <c r="B17" s="45"/>
      <c r="C17" s="45"/>
      <c r="D17" s="45"/>
      <c r="E17" s="45"/>
      <c r="F17" s="48"/>
      <c r="G17" s="48"/>
      <c r="H17" s="48"/>
    </row>
    <row r="18" spans="1:8" x14ac:dyDescent="0.25">
      <c r="A18" s="49" t="s">
        <v>299</v>
      </c>
      <c r="B18" s="45"/>
      <c r="C18" s="45"/>
      <c r="D18" s="45"/>
      <c r="E18" s="45"/>
      <c r="F18" s="48"/>
      <c r="G18" s="48"/>
      <c r="H18" s="48"/>
    </row>
    <row r="19" spans="1:8" x14ac:dyDescent="0.25">
      <c r="A19" s="50" t="s">
        <v>300</v>
      </c>
      <c r="B19" s="45"/>
      <c r="C19" s="45"/>
      <c r="D19" s="45"/>
      <c r="E19" s="45"/>
      <c r="F19" s="48"/>
      <c r="G19" s="48"/>
      <c r="H19" s="48"/>
    </row>
    <row r="20" spans="1:8" x14ac:dyDescent="0.25">
      <c r="A20" s="51" t="s">
        <v>301</v>
      </c>
      <c r="B20" s="52"/>
      <c r="C20" s="52"/>
      <c r="D20" s="52"/>
      <c r="E20" s="52"/>
      <c r="F20" s="53"/>
      <c r="G20" s="54"/>
      <c r="H20" s="48"/>
    </row>
    <row r="21" spans="1:8" x14ac:dyDescent="0.25">
      <c r="A21" s="55" t="s">
        <v>302</v>
      </c>
      <c r="B21" s="55"/>
      <c r="C21" s="55"/>
      <c r="D21" s="55"/>
      <c r="E21" s="55"/>
      <c r="F21" s="56">
        <f>SUM(F15:F20)</f>
        <v>492891.35000000003</v>
      </c>
      <c r="G21" s="57">
        <f>SUM(G15:G20)</f>
        <v>7.4799999999813735</v>
      </c>
      <c r="H21" s="58">
        <f>SUM(H15:H20)</f>
        <v>492898.83</v>
      </c>
    </row>
    <row r="22" spans="1:8" x14ac:dyDescent="0.25">
      <c r="A22" s="59" t="s">
        <v>303</v>
      </c>
      <c r="B22" s="59"/>
      <c r="C22" s="59"/>
      <c r="D22" s="59"/>
      <c r="E22" s="59"/>
      <c r="F22" s="59"/>
      <c r="G22" s="45"/>
      <c r="H22" s="60"/>
    </row>
    <row r="23" spans="1:8" x14ac:dyDescent="0.25">
      <c r="A23" s="61"/>
      <c r="B23" s="61"/>
      <c r="C23" s="61"/>
      <c r="D23" s="61"/>
      <c r="E23" s="61"/>
      <c r="F23" s="61"/>
      <c r="G23" s="61"/>
      <c r="H23" s="62"/>
    </row>
    <row r="24" spans="1:8" x14ac:dyDescent="0.25">
      <c r="A24" s="45"/>
      <c r="B24" s="60"/>
      <c r="C24" s="60"/>
      <c r="D24" s="60"/>
      <c r="E24" s="60"/>
      <c r="F24" s="60"/>
      <c r="G24" s="60"/>
      <c r="H24" s="60"/>
    </row>
    <row r="25" spans="1:8" x14ac:dyDescent="0.25">
      <c r="A25" s="60"/>
      <c r="B25" s="60"/>
      <c r="C25" s="60"/>
      <c r="D25" s="60"/>
      <c r="E25" s="60"/>
      <c r="F25" s="60"/>
      <c r="G25" s="60"/>
      <c r="H25" s="60"/>
    </row>
    <row r="27" spans="1:8" x14ac:dyDescent="0.25">
      <c r="B27" t="s">
        <v>304</v>
      </c>
      <c r="E27" t="s">
        <v>305</v>
      </c>
      <c r="F27" t="s">
        <v>306</v>
      </c>
    </row>
    <row r="28" spans="1:8" x14ac:dyDescent="0.25">
      <c r="B28" s="63" t="s">
        <v>307</v>
      </c>
      <c r="E28" s="64" t="s">
        <v>308</v>
      </c>
      <c r="F28" s="64" t="s">
        <v>309</v>
      </c>
    </row>
    <row r="29" spans="1:8" x14ac:dyDescent="0.25">
      <c r="B29" s="65" t="s">
        <v>310</v>
      </c>
      <c r="C29" s="65"/>
      <c r="D29" s="65"/>
      <c r="E29" t="s">
        <v>311</v>
      </c>
      <c r="F29" t="s">
        <v>312</v>
      </c>
    </row>
    <row r="30" spans="1:8" x14ac:dyDescent="0.25">
      <c r="B30" s="65" t="s">
        <v>313</v>
      </c>
      <c r="C30" s="65"/>
      <c r="D30" s="65"/>
      <c r="E30" t="s">
        <v>314</v>
      </c>
      <c r="F30" t="s">
        <v>315</v>
      </c>
    </row>
  </sheetData>
  <mergeCells count="12">
    <mergeCell ref="A10:E10"/>
    <mergeCell ref="A11:E11"/>
    <mergeCell ref="A12:E12"/>
    <mergeCell ref="A23:G23"/>
    <mergeCell ref="B29:D29"/>
    <mergeCell ref="B30:D30"/>
    <mergeCell ref="A1:H1"/>
    <mergeCell ref="A2:H2"/>
    <mergeCell ref="A3:G3"/>
    <mergeCell ref="A4:G4"/>
    <mergeCell ref="F7:H7"/>
    <mergeCell ref="F8:H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59"/>
  <sheetViews>
    <sheetView showGridLines="0" workbookViewId="0">
      <selection activeCell="C1" sqref="C1"/>
    </sheetView>
  </sheetViews>
  <sheetFormatPr defaultRowHeight="15" x14ac:dyDescent="0.25"/>
  <cols>
    <col min="1" max="1" width="2.7109375" bestFit="1" customWidth="1"/>
    <col min="2" max="2" width="80.140625" bestFit="1" customWidth="1"/>
    <col min="3" max="6" width="20.140625" bestFit="1" customWidth="1"/>
  </cols>
  <sheetData>
    <row r="3" spans="1:14" x14ac:dyDescent="0.25">
      <c r="A3" s="8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A4" s="8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10" t="s">
        <v>90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8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25">
      <c r="A7" s="8" t="s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9" spans="1:14" x14ac:dyDescent="0.25">
      <c r="A9" s="11" t="s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5">
      <c r="A10" s="12" t="s">
        <v>6</v>
      </c>
      <c r="B10" s="12" t="s">
        <v>91</v>
      </c>
      <c r="C10" s="12" t="s">
        <v>92</v>
      </c>
      <c r="D10" s="12" t="s">
        <v>93</v>
      </c>
      <c r="E10" s="12" t="s">
        <v>5</v>
      </c>
      <c r="F10" s="12" t="s">
        <v>93</v>
      </c>
    </row>
    <row r="11" spans="1:14" ht="21" x14ac:dyDescent="0.25">
      <c r="A11" s="12" t="s">
        <v>5</v>
      </c>
      <c r="B11" s="12" t="s">
        <v>5</v>
      </c>
      <c r="C11" s="12" t="s">
        <v>5</v>
      </c>
      <c r="D11" s="1" t="s">
        <v>94</v>
      </c>
      <c r="E11" s="1" t="s">
        <v>95</v>
      </c>
      <c r="F11" s="1" t="s">
        <v>96</v>
      </c>
    </row>
    <row r="12" spans="1:14" x14ac:dyDescent="0.25">
      <c r="A12" s="5" t="s">
        <v>23</v>
      </c>
      <c r="B12" s="7" t="s">
        <v>97</v>
      </c>
      <c r="C12" s="13">
        <v>9026509619.5300007</v>
      </c>
      <c r="D12" s="13">
        <v>9411665696.6100006</v>
      </c>
      <c r="E12" s="13">
        <v>9400911908.6299992</v>
      </c>
      <c r="F12" s="13">
        <v>9352844933.2099991</v>
      </c>
    </row>
    <row r="13" spans="1:14" x14ac:dyDescent="0.25">
      <c r="A13" s="4" t="s">
        <v>25</v>
      </c>
      <c r="B13" s="6" t="s">
        <v>98</v>
      </c>
      <c r="C13" s="14">
        <v>0</v>
      </c>
      <c r="D13" s="14">
        <v>0</v>
      </c>
      <c r="E13" s="14">
        <v>0</v>
      </c>
      <c r="F13" s="14">
        <v>0</v>
      </c>
    </row>
    <row r="14" spans="1:14" x14ac:dyDescent="0.25">
      <c r="A14" s="5" t="s">
        <v>27</v>
      </c>
      <c r="B14" s="7" t="s">
        <v>99</v>
      </c>
      <c r="C14" s="13">
        <v>8434075438.4499998</v>
      </c>
      <c r="D14" s="13">
        <v>8889887879.7900009</v>
      </c>
      <c r="E14" s="13">
        <v>8950341060.8199997</v>
      </c>
      <c r="F14" s="13">
        <v>8861191887.7000008</v>
      </c>
    </row>
    <row r="15" spans="1:14" x14ac:dyDescent="0.25">
      <c r="A15" s="5" t="s">
        <v>29</v>
      </c>
      <c r="B15" s="7" t="s">
        <v>100</v>
      </c>
      <c r="C15" s="13">
        <v>1996465655.02</v>
      </c>
      <c r="D15" s="13">
        <v>2432384378.6799998</v>
      </c>
      <c r="E15" s="13">
        <v>2433145571.73</v>
      </c>
      <c r="F15" s="13">
        <v>2309670115.1199999</v>
      </c>
    </row>
    <row r="16" spans="1:14" x14ac:dyDescent="0.25">
      <c r="A16" s="4" t="s">
        <v>32</v>
      </c>
      <c r="B16" s="6" t="s">
        <v>101</v>
      </c>
      <c r="C16" s="14">
        <v>707141867.28999996</v>
      </c>
      <c r="D16" s="14">
        <v>681950513.38</v>
      </c>
      <c r="E16" s="14">
        <v>684325841.50999999</v>
      </c>
      <c r="F16" s="14">
        <v>698020032.71000004</v>
      </c>
    </row>
    <row r="17" spans="1:6" x14ac:dyDescent="0.25">
      <c r="A17" s="4" t="s">
        <v>34</v>
      </c>
      <c r="B17" s="6" t="s">
        <v>102</v>
      </c>
      <c r="C17" s="14">
        <v>1289323787.73</v>
      </c>
      <c r="D17" s="14">
        <v>1750433865.3</v>
      </c>
      <c r="E17" s="14">
        <v>1748819730.22</v>
      </c>
      <c r="F17" s="14">
        <v>1611650082.4100001</v>
      </c>
    </row>
    <row r="18" spans="1:6" x14ac:dyDescent="0.25">
      <c r="A18" s="4" t="s">
        <v>36</v>
      </c>
      <c r="B18" s="6" t="s">
        <v>103</v>
      </c>
      <c r="C18" s="14">
        <v>6295647633.5299997</v>
      </c>
      <c r="D18" s="14">
        <v>6323343349.1099997</v>
      </c>
      <c r="E18" s="14">
        <v>6391367667.1800003</v>
      </c>
      <c r="F18" s="14">
        <v>6434195671.5100002</v>
      </c>
    </row>
    <row r="19" spans="1:6" x14ac:dyDescent="0.25">
      <c r="A19" s="5" t="s">
        <v>38</v>
      </c>
      <c r="B19" s="7" t="s">
        <v>104</v>
      </c>
      <c r="C19" s="13">
        <v>0</v>
      </c>
      <c r="D19" s="13">
        <v>0</v>
      </c>
      <c r="E19" s="13">
        <v>0</v>
      </c>
      <c r="F19" s="13">
        <v>30000</v>
      </c>
    </row>
    <row r="20" spans="1:6" x14ac:dyDescent="0.25">
      <c r="A20" s="4" t="s">
        <v>40</v>
      </c>
      <c r="B20" s="6" t="s">
        <v>101</v>
      </c>
      <c r="C20" s="14">
        <v>0</v>
      </c>
      <c r="D20" s="14">
        <v>0</v>
      </c>
      <c r="E20" s="14">
        <v>0</v>
      </c>
      <c r="F20" s="14">
        <v>30000</v>
      </c>
    </row>
    <row r="21" spans="1:6" x14ac:dyDescent="0.25">
      <c r="A21" s="4" t="s">
        <v>42</v>
      </c>
      <c r="B21" s="6" t="s">
        <v>102</v>
      </c>
      <c r="C21" s="14">
        <v>0</v>
      </c>
      <c r="D21" s="14">
        <v>0</v>
      </c>
      <c r="E21" s="14">
        <v>0</v>
      </c>
      <c r="F21" s="14">
        <v>0</v>
      </c>
    </row>
    <row r="22" spans="1:6" x14ac:dyDescent="0.25">
      <c r="A22" s="5" t="s">
        <v>44</v>
      </c>
      <c r="B22" s="7" t="s">
        <v>105</v>
      </c>
      <c r="C22" s="13">
        <v>141962149.90000001</v>
      </c>
      <c r="D22" s="13">
        <v>134160152</v>
      </c>
      <c r="E22" s="13">
        <v>125827821.91</v>
      </c>
      <c r="F22" s="13">
        <v>117296101.06999999</v>
      </c>
    </row>
    <row r="23" spans="1:6" x14ac:dyDescent="0.25">
      <c r="A23" s="4" t="s">
        <v>46</v>
      </c>
      <c r="B23" s="6" t="s">
        <v>106</v>
      </c>
      <c r="C23" s="14">
        <v>0</v>
      </c>
      <c r="D23" s="14">
        <v>0</v>
      </c>
      <c r="E23" s="14">
        <v>0</v>
      </c>
      <c r="F23" s="14">
        <v>0</v>
      </c>
    </row>
    <row r="24" spans="1:6" x14ac:dyDescent="0.25">
      <c r="A24" s="4" t="s">
        <v>48</v>
      </c>
      <c r="B24" s="6" t="s">
        <v>107</v>
      </c>
      <c r="C24" s="14">
        <v>26929403.43</v>
      </c>
      <c r="D24" s="14">
        <v>24194683.370000001</v>
      </c>
      <c r="E24" s="14">
        <v>21417171.300000001</v>
      </c>
      <c r="F24" s="14">
        <v>18634613.600000001</v>
      </c>
    </row>
    <row r="25" spans="1:6" x14ac:dyDescent="0.25">
      <c r="A25" s="4" t="s">
        <v>50</v>
      </c>
      <c r="B25" s="6" t="s">
        <v>108</v>
      </c>
      <c r="C25" s="14">
        <v>115032746.47</v>
      </c>
      <c r="D25" s="14">
        <v>109965468.63</v>
      </c>
      <c r="E25" s="14">
        <v>104410650.61</v>
      </c>
      <c r="F25" s="14">
        <v>98661487.469999999</v>
      </c>
    </row>
    <row r="26" spans="1:6" x14ac:dyDescent="0.25">
      <c r="A26" s="4" t="s">
        <v>52</v>
      </c>
      <c r="B26" s="6" t="s">
        <v>109</v>
      </c>
      <c r="C26" s="14">
        <v>0</v>
      </c>
      <c r="D26" s="14">
        <v>0</v>
      </c>
      <c r="E26" s="14">
        <v>0</v>
      </c>
      <c r="F26" s="14">
        <v>0</v>
      </c>
    </row>
    <row r="27" spans="1:6" x14ac:dyDescent="0.25">
      <c r="A27" s="4" t="s">
        <v>54</v>
      </c>
      <c r="B27" s="6" t="s">
        <v>110</v>
      </c>
      <c r="C27" s="14">
        <v>0</v>
      </c>
      <c r="D27" s="14">
        <v>0</v>
      </c>
      <c r="E27" s="14">
        <v>0</v>
      </c>
      <c r="F27" s="14">
        <v>0</v>
      </c>
    </row>
    <row r="28" spans="1:6" x14ac:dyDescent="0.25">
      <c r="A28" s="4" t="s">
        <v>59</v>
      </c>
      <c r="B28" s="6" t="s">
        <v>111</v>
      </c>
      <c r="C28" s="14">
        <v>0</v>
      </c>
      <c r="D28" s="14">
        <v>0</v>
      </c>
      <c r="E28" s="14">
        <v>0</v>
      </c>
      <c r="F28" s="14">
        <v>0</v>
      </c>
    </row>
    <row r="29" spans="1:6" x14ac:dyDescent="0.25">
      <c r="A29" s="4" t="s">
        <v>61</v>
      </c>
      <c r="B29" s="6" t="s">
        <v>112</v>
      </c>
      <c r="C29" s="14">
        <v>592434181.08000004</v>
      </c>
      <c r="D29" s="14">
        <v>521777816.81999999</v>
      </c>
      <c r="E29" s="14">
        <v>450570847.81</v>
      </c>
      <c r="F29" s="14">
        <v>491653045.50999999</v>
      </c>
    </row>
    <row r="30" spans="1:6" x14ac:dyDescent="0.25">
      <c r="A30" s="4" t="s">
        <v>63</v>
      </c>
      <c r="B30" s="6" t="s">
        <v>113</v>
      </c>
      <c r="C30" s="14">
        <v>0</v>
      </c>
      <c r="D30" s="14">
        <v>0</v>
      </c>
      <c r="E30" s="14">
        <v>0</v>
      </c>
      <c r="F30" s="14">
        <v>0</v>
      </c>
    </row>
    <row r="31" spans="1:6" x14ac:dyDescent="0.25">
      <c r="A31" s="5" t="s">
        <v>65</v>
      </c>
      <c r="B31" s="7" t="s">
        <v>114</v>
      </c>
      <c r="C31" s="13">
        <v>1690332946.6600001</v>
      </c>
      <c r="D31" s="13">
        <v>2564426238.3200002</v>
      </c>
      <c r="E31" s="13">
        <v>3162844555.9000001</v>
      </c>
      <c r="F31" s="13">
        <v>3609284331.3299999</v>
      </c>
    </row>
    <row r="32" spans="1:6" x14ac:dyDescent="0.25">
      <c r="A32" s="4" t="s">
        <v>67</v>
      </c>
      <c r="B32" s="6" t="s">
        <v>115</v>
      </c>
      <c r="C32" s="14">
        <v>1403225570.4000001</v>
      </c>
      <c r="D32" s="14">
        <v>2261033781.0999999</v>
      </c>
      <c r="E32" s="14">
        <v>2849648745.77</v>
      </c>
      <c r="F32" s="14">
        <v>3285610223.1199999</v>
      </c>
    </row>
    <row r="33" spans="1:6" x14ac:dyDescent="0.25">
      <c r="A33" s="4" t="s">
        <v>69</v>
      </c>
      <c r="B33" s="6" t="s">
        <v>116</v>
      </c>
      <c r="C33" s="14">
        <v>1781205968.45</v>
      </c>
      <c r="D33" s="14">
        <v>2373340137.7199998</v>
      </c>
      <c r="E33" s="14">
        <v>2943058724.3800001</v>
      </c>
      <c r="F33" s="14">
        <v>3595662492.1100001</v>
      </c>
    </row>
    <row r="34" spans="1:6" x14ac:dyDescent="0.25">
      <c r="A34" s="4" t="s">
        <v>71</v>
      </c>
      <c r="B34" s="6" t="s">
        <v>117</v>
      </c>
      <c r="C34" s="14">
        <v>377980398.05000001</v>
      </c>
      <c r="D34" s="14">
        <v>112306356.62</v>
      </c>
      <c r="E34" s="14">
        <v>93409978.609999999</v>
      </c>
      <c r="F34" s="14">
        <v>310052268.99000001</v>
      </c>
    </row>
    <row r="35" spans="1:6" x14ac:dyDescent="0.25">
      <c r="A35" s="4" t="s">
        <v>73</v>
      </c>
      <c r="B35" s="6" t="s">
        <v>118</v>
      </c>
      <c r="C35" s="14">
        <v>287107376.25999999</v>
      </c>
      <c r="D35" s="14">
        <v>303392457.22000003</v>
      </c>
      <c r="E35" s="14">
        <v>313195810.13</v>
      </c>
      <c r="F35" s="14">
        <v>323674108.20999998</v>
      </c>
    </row>
    <row r="36" spans="1:6" x14ac:dyDescent="0.25">
      <c r="A36" s="5" t="s">
        <v>88</v>
      </c>
      <c r="B36" s="7" t="s">
        <v>119</v>
      </c>
      <c r="C36" s="13">
        <v>7336176672.8699999</v>
      </c>
      <c r="D36" s="13">
        <v>6847239458.29</v>
      </c>
      <c r="E36" s="13">
        <v>6238067352.7299995</v>
      </c>
      <c r="F36" s="13">
        <v>5743560601.8800001</v>
      </c>
    </row>
    <row r="37" spans="1:6" x14ac:dyDescent="0.25">
      <c r="A37" s="4" t="s">
        <v>120</v>
      </c>
      <c r="B37" s="6" t="s">
        <v>60</v>
      </c>
      <c r="C37" s="14">
        <v>12012249489.57</v>
      </c>
      <c r="D37" s="14">
        <v>12742182036.690001</v>
      </c>
      <c r="E37" s="14">
        <v>13629193332.09</v>
      </c>
      <c r="F37" s="14">
        <v>14070824317.809999</v>
      </c>
    </row>
    <row r="38" spans="1:6" x14ac:dyDescent="0.25">
      <c r="A38" s="4" t="s">
        <v>121</v>
      </c>
      <c r="B38" s="6" t="s">
        <v>122</v>
      </c>
      <c r="C38" s="14">
        <v>6335492.9000000004</v>
      </c>
      <c r="D38" s="14">
        <v>5138457.5</v>
      </c>
      <c r="E38" s="14">
        <v>6320054.6200000001</v>
      </c>
      <c r="F38" s="14">
        <v>1181597.1200000001</v>
      </c>
    </row>
    <row r="39" spans="1:6" x14ac:dyDescent="0.25">
      <c r="A39" s="5" t="s">
        <v>123</v>
      </c>
      <c r="B39" s="7" t="s">
        <v>124</v>
      </c>
      <c r="C39" s="13">
        <v>12005913996.67</v>
      </c>
      <c r="D39" s="13">
        <v>12737043579.190001</v>
      </c>
      <c r="E39" s="13">
        <v>13622873277.469999</v>
      </c>
      <c r="F39" s="13">
        <v>14069642720.690001</v>
      </c>
    </row>
    <row r="40" spans="1:6" x14ac:dyDescent="0.25">
      <c r="A40" s="4" t="s">
        <v>125</v>
      </c>
      <c r="B40" s="6" t="s">
        <v>126</v>
      </c>
      <c r="C40" s="14">
        <v>75.180000000000007</v>
      </c>
      <c r="D40" s="14">
        <v>73.89</v>
      </c>
      <c r="E40" s="14">
        <v>69.010000000000005</v>
      </c>
      <c r="F40" s="14">
        <v>66.48</v>
      </c>
    </row>
    <row r="41" spans="1:6" x14ac:dyDescent="0.25">
      <c r="A41" s="4" t="s">
        <v>127</v>
      </c>
      <c r="B41" s="6" t="s">
        <v>128</v>
      </c>
      <c r="C41" s="14">
        <v>61.1</v>
      </c>
      <c r="D41" s="14">
        <v>53.76</v>
      </c>
      <c r="E41" s="14">
        <v>45.79</v>
      </c>
      <c r="F41" s="14">
        <v>40.82</v>
      </c>
    </row>
    <row r="42" spans="1:6" x14ac:dyDescent="0.25">
      <c r="A42" s="4" t="s">
        <v>129</v>
      </c>
      <c r="B42" s="6" t="s">
        <v>130</v>
      </c>
      <c r="C42" s="14">
        <v>24024498979.139999</v>
      </c>
      <c r="D42" s="14">
        <v>25484364073.380001</v>
      </c>
      <c r="E42" s="14">
        <v>27258386664.18</v>
      </c>
      <c r="F42" s="14">
        <v>28141648635.619999</v>
      </c>
    </row>
    <row r="43" spans="1:6" x14ac:dyDescent="0.25">
      <c r="A43" s="4" t="s">
        <v>132</v>
      </c>
      <c r="B43" s="6" t="s">
        <v>133</v>
      </c>
      <c r="C43" s="14">
        <v>21622049081.23</v>
      </c>
      <c r="D43" s="14">
        <v>22935927666.040001</v>
      </c>
      <c r="E43" s="14">
        <v>24532547997.759998</v>
      </c>
      <c r="F43" s="14">
        <v>25327483772.060001</v>
      </c>
    </row>
    <row r="45" spans="1:6" x14ac:dyDescent="0.25">
      <c r="A45" s="12" t="s">
        <v>6</v>
      </c>
      <c r="B45" s="12" t="s">
        <v>134</v>
      </c>
      <c r="C45" s="12" t="s">
        <v>92</v>
      </c>
      <c r="D45" s="12" t="s">
        <v>93</v>
      </c>
      <c r="E45" s="12" t="s">
        <v>5</v>
      </c>
      <c r="F45" s="12" t="s">
        <v>93</v>
      </c>
    </row>
    <row r="46" spans="1:6" ht="21" x14ac:dyDescent="0.25">
      <c r="A46" s="12" t="s">
        <v>5</v>
      </c>
      <c r="B46" s="12" t="s">
        <v>5</v>
      </c>
      <c r="C46" s="12" t="s">
        <v>5</v>
      </c>
      <c r="D46" s="1" t="s">
        <v>94</v>
      </c>
      <c r="E46" s="1" t="s">
        <v>95</v>
      </c>
      <c r="F46" s="1" t="s">
        <v>96</v>
      </c>
    </row>
    <row r="47" spans="1:6" x14ac:dyDescent="0.25">
      <c r="A47" s="4" t="s">
        <v>135</v>
      </c>
      <c r="B47" s="6" t="s">
        <v>136</v>
      </c>
      <c r="C47" s="14">
        <v>0</v>
      </c>
      <c r="D47" s="14">
        <v>0</v>
      </c>
      <c r="E47" s="14">
        <v>0</v>
      </c>
      <c r="F47" s="14">
        <v>0</v>
      </c>
    </row>
    <row r="48" spans="1:6" x14ac:dyDescent="0.25">
      <c r="A48" s="4" t="s">
        <v>137</v>
      </c>
      <c r="B48" s="6" t="s">
        <v>138</v>
      </c>
      <c r="C48" s="14">
        <v>0</v>
      </c>
      <c r="D48" s="14">
        <v>0</v>
      </c>
      <c r="E48" s="14">
        <v>0</v>
      </c>
      <c r="F48" s="14">
        <v>0</v>
      </c>
    </row>
    <row r="49" spans="1:14" x14ac:dyDescent="0.25">
      <c r="A49" s="4" t="s">
        <v>139</v>
      </c>
      <c r="B49" s="6" t="s">
        <v>140</v>
      </c>
      <c r="C49" s="14">
        <v>11065155674.75</v>
      </c>
      <c r="D49" s="14">
        <v>11065155674.75</v>
      </c>
      <c r="E49" s="14">
        <v>11065155674.75</v>
      </c>
      <c r="F49" s="14">
        <v>9069066489.3199997</v>
      </c>
    </row>
    <row r="50" spans="1:14" x14ac:dyDescent="0.25">
      <c r="A50" s="4" t="s">
        <v>141</v>
      </c>
      <c r="B50" s="6" t="s">
        <v>142</v>
      </c>
      <c r="C50" s="14">
        <v>0</v>
      </c>
      <c r="D50" s="14">
        <v>0</v>
      </c>
      <c r="E50" s="14">
        <v>0</v>
      </c>
      <c r="F50" s="14">
        <v>0</v>
      </c>
    </row>
    <row r="51" spans="1:14" x14ac:dyDescent="0.25">
      <c r="A51" s="4" t="s">
        <v>143</v>
      </c>
      <c r="B51" s="6" t="s">
        <v>144</v>
      </c>
      <c r="C51" s="14">
        <v>435233784.33999997</v>
      </c>
      <c r="D51" s="14">
        <v>218157756.16999999</v>
      </c>
      <c r="E51" s="14">
        <v>164493993.25</v>
      </c>
      <c r="F51" s="14">
        <v>149027277.94999999</v>
      </c>
    </row>
    <row r="52" spans="1:14" x14ac:dyDescent="0.25">
      <c r="A52" s="4" t="s">
        <v>145</v>
      </c>
      <c r="B52" s="6" t="s">
        <v>146</v>
      </c>
      <c r="C52" s="14">
        <v>408562094.06999999</v>
      </c>
      <c r="D52" s="14">
        <v>213952201.16999999</v>
      </c>
      <c r="E52" s="14">
        <v>159636580.31</v>
      </c>
      <c r="F52" s="14">
        <v>345036350.76999998</v>
      </c>
    </row>
    <row r="53" spans="1:14" x14ac:dyDescent="0.25">
      <c r="A53" s="4" t="s">
        <v>147</v>
      </c>
      <c r="B53" s="6" t="s">
        <v>148</v>
      </c>
      <c r="C53" s="14">
        <v>0</v>
      </c>
      <c r="D53" s="14">
        <v>0</v>
      </c>
      <c r="E53" s="14">
        <v>0</v>
      </c>
      <c r="F53" s="14">
        <v>0</v>
      </c>
    </row>
    <row r="54" spans="1:14" x14ac:dyDescent="0.25">
      <c r="A54" s="4" t="s">
        <v>149</v>
      </c>
      <c r="B54" s="6" t="s">
        <v>150</v>
      </c>
      <c r="C54" s="14">
        <v>0</v>
      </c>
      <c r="D54" s="14">
        <v>0</v>
      </c>
      <c r="E54" s="14">
        <v>0</v>
      </c>
      <c r="F54" s="14">
        <v>0</v>
      </c>
    </row>
    <row r="55" spans="1:14" x14ac:dyDescent="0.25">
      <c r="A55" s="4" t="s">
        <v>151</v>
      </c>
      <c r="B55" s="6" t="s">
        <v>152</v>
      </c>
      <c r="C55" s="14">
        <v>0</v>
      </c>
      <c r="D55" s="14">
        <v>80562.3</v>
      </c>
      <c r="E55" s="14">
        <v>2680735.34</v>
      </c>
      <c r="F55" s="14">
        <v>2728786.97</v>
      </c>
    </row>
    <row r="57" spans="1:14" x14ac:dyDescent="0.25">
      <c r="A57" s="12" t="s">
        <v>6</v>
      </c>
      <c r="B57" s="12" t="s">
        <v>153</v>
      </c>
      <c r="C57" s="12" t="s">
        <v>154</v>
      </c>
      <c r="D57" s="12" t="s">
        <v>5</v>
      </c>
      <c r="E57" s="12" t="s">
        <v>5</v>
      </c>
      <c r="F57" s="12" t="s">
        <v>80</v>
      </c>
      <c r="G57" s="12" t="s">
        <v>5</v>
      </c>
      <c r="H57" s="12" t="s">
        <v>5</v>
      </c>
      <c r="I57" s="12" t="s">
        <v>84</v>
      </c>
      <c r="J57" s="12" t="s">
        <v>5</v>
      </c>
      <c r="K57" s="12" t="s">
        <v>5</v>
      </c>
      <c r="L57" s="12" t="s">
        <v>161</v>
      </c>
      <c r="M57" s="12" t="s">
        <v>5</v>
      </c>
      <c r="N57" s="12" t="s">
        <v>161</v>
      </c>
    </row>
    <row r="58" spans="1:14" ht="42" x14ac:dyDescent="0.25">
      <c r="A58" s="12" t="s">
        <v>5</v>
      </c>
      <c r="B58" s="12" t="s">
        <v>5</v>
      </c>
      <c r="C58" s="1" t="s">
        <v>77</v>
      </c>
      <c r="D58" s="1" t="s">
        <v>155</v>
      </c>
      <c r="E58" s="1" t="s">
        <v>79</v>
      </c>
      <c r="F58" s="1" t="s">
        <v>156</v>
      </c>
      <c r="G58" s="1" t="s">
        <v>82</v>
      </c>
      <c r="H58" s="1" t="s">
        <v>157</v>
      </c>
      <c r="I58" s="1" t="s">
        <v>158</v>
      </c>
      <c r="J58" s="1" t="s">
        <v>159</v>
      </c>
      <c r="K58" s="1" t="s">
        <v>160</v>
      </c>
      <c r="L58" s="1" t="s">
        <v>162</v>
      </c>
      <c r="M58" s="1" t="s">
        <v>163</v>
      </c>
      <c r="N58" s="1" t="s">
        <v>164</v>
      </c>
    </row>
    <row r="59" spans="1:14" x14ac:dyDescent="0.25">
      <c r="A59" s="4" t="s">
        <v>165</v>
      </c>
      <c r="B59" s="6" t="s">
        <v>166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</row>
  </sheetData>
  <mergeCells count="20">
    <mergeCell ref="I57:K57"/>
    <mergeCell ref="L57:N57"/>
    <mergeCell ref="A45:A46"/>
    <mergeCell ref="B45:B46"/>
    <mergeCell ref="C45:C46"/>
    <mergeCell ref="D45:F45"/>
    <mergeCell ref="A57:A58"/>
    <mergeCell ref="B57:B58"/>
    <mergeCell ref="C57:E57"/>
    <mergeCell ref="F57:H57"/>
    <mergeCell ref="A9:N9"/>
    <mergeCell ref="A10:A11"/>
    <mergeCell ref="B10:B11"/>
    <mergeCell ref="C10:C11"/>
    <mergeCell ref="D10:F10"/>
    <mergeCell ref="A3:N3"/>
    <mergeCell ref="A4:N4"/>
    <mergeCell ref="A5:N5"/>
    <mergeCell ref="A6:N6"/>
    <mergeCell ref="A7: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6"/>
  <sheetViews>
    <sheetView showGridLines="0" topLeftCell="A12" workbookViewId="0">
      <selection activeCell="E33" sqref="E33"/>
    </sheetView>
  </sheetViews>
  <sheetFormatPr defaultRowHeight="15" x14ac:dyDescent="0.25"/>
  <cols>
    <col min="1" max="1" width="2.7109375" bestFit="1" customWidth="1"/>
    <col min="2" max="2" width="80.42578125" bestFit="1" customWidth="1"/>
    <col min="3" max="6" width="20.140625" bestFit="1" customWidth="1"/>
  </cols>
  <sheetData>
    <row r="3" spans="1:6" x14ac:dyDescent="0.25">
      <c r="A3" s="8" t="s">
        <v>0</v>
      </c>
      <c r="B3" s="9"/>
      <c r="C3" s="9"/>
      <c r="D3" s="9"/>
      <c r="E3" s="9"/>
      <c r="F3" s="9"/>
    </row>
    <row r="4" spans="1:6" x14ac:dyDescent="0.25">
      <c r="A4" s="8" t="s">
        <v>1</v>
      </c>
      <c r="B4" s="9"/>
      <c r="C4" s="9"/>
      <c r="D4" s="9"/>
      <c r="E4" s="9"/>
      <c r="F4" s="9"/>
    </row>
    <row r="5" spans="1:6" x14ac:dyDescent="0.25">
      <c r="A5" s="10" t="s">
        <v>167</v>
      </c>
      <c r="B5" s="9"/>
      <c r="C5" s="9"/>
      <c r="D5" s="9"/>
      <c r="E5" s="9"/>
      <c r="F5" s="9"/>
    </row>
    <row r="6" spans="1:6" x14ac:dyDescent="0.25">
      <c r="A6" s="8" t="s">
        <v>3</v>
      </c>
      <c r="B6" s="9"/>
      <c r="C6" s="9"/>
      <c r="D6" s="9"/>
      <c r="E6" s="9"/>
      <c r="F6" s="9"/>
    </row>
    <row r="7" spans="1:6" x14ac:dyDescent="0.25">
      <c r="A7" s="8" t="s">
        <v>4</v>
      </c>
      <c r="B7" s="9"/>
      <c r="C7" s="9"/>
      <c r="D7" s="9"/>
      <c r="E7" s="9"/>
      <c r="F7" s="9"/>
    </row>
    <row r="9" spans="1:6" x14ac:dyDescent="0.25">
      <c r="A9" s="11" t="s">
        <v>5</v>
      </c>
      <c r="B9" s="9"/>
      <c r="C9" s="9"/>
      <c r="D9" s="9"/>
      <c r="E9" s="9"/>
      <c r="F9" s="9"/>
    </row>
    <row r="10" spans="1:6" x14ac:dyDescent="0.25">
      <c r="A10" s="12" t="s">
        <v>6</v>
      </c>
      <c r="B10" s="12" t="s">
        <v>168</v>
      </c>
      <c r="C10" s="12" t="s">
        <v>92</v>
      </c>
      <c r="D10" s="12" t="s">
        <v>93</v>
      </c>
      <c r="E10" s="12" t="s">
        <v>5</v>
      </c>
      <c r="F10" s="12" t="s">
        <v>93</v>
      </c>
    </row>
    <row r="11" spans="1:6" ht="21" x14ac:dyDescent="0.25">
      <c r="A11" s="12" t="s">
        <v>5</v>
      </c>
      <c r="B11" s="12" t="s">
        <v>5</v>
      </c>
      <c r="C11" s="12" t="s">
        <v>5</v>
      </c>
      <c r="D11" s="1" t="s">
        <v>94</v>
      </c>
      <c r="E11" s="1" t="s">
        <v>95</v>
      </c>
      <c r="F11" s="1" t="s">
        <v>96</v>
      </c>
    </row>
    <row r="12" spans="1:6" x14ac:dyDescent="0.25">
      <c r="A12" s="5" t="s">
        <v>23</v>
      </c>
      <c r="B12" s="7" t="s">
        <v>169</v>
      </c>
      <c r="C12" s="13">
        <v>0</v>
      </c>
      <c r="D12" s="13">
        <v>0</v>
      </c>
      <c r="E12" s="13">
        <v>0</v>
      </c>
      <c r="F12" s="13">
        <v>0</v>
      </c>
    </row>
    <row r="13" spans="1:6" x14ac:dyDescent="0.25">
      <c r="A13" s="4" t="s">
        <v>25</v>
      </c>
      <c r="B13" s="6" t="s">
        <v>170</v>
      </c>
      <c r="C13" s="14">
        <v>0</v>
      </c>
      <c r="D13" s="14">
        <v>0</v>
      </c>
      <c r="E13" s="14">
        <v>0</v>
      </c>
      <c r="F13" s="14">
        <v>0</v>
      </c>
    </row>
    <row r="14" spans="1:6" x14ac:dyDescent="0.25">
      <c r="A14" s="4" t="s">
        <v>27</v>
      </c>
      <c r="B14" s="6" t="s">
        <v>171</v>
      </c>
      <c r="C14" s="14">
        <v>0</v>
      </c>
      <c r="D14" s="14">
        <v>0</v>
      </c>
      <c r="E14" s="14">
        <v>0</v>
      </c>
      <c r="F14" s="14">
        <v>0</v>
      </c>
    </row>
    <row r="15" spans="1:6" x14ac:dyDescent="0.25">
      <c r="A15" s="5" t="s">
        <v>29</v>
      </c>
      <c r="B15" s="7" t="s">
        <v>172</v>
      </c>
      <c r="C15" s="13">
        <v>0</v>
      </c>
      <c r="D15" s="13">
        <v>0</v>
      </c>
      <c r="E15" s="13">
        <v>0</v>
      </c>
      <c r="F15" s="13">
        <v>0</v>
      </c>
    </row>
    <row r="16" spans="1:6" x14ac:dyDescent="0.25">
      <c r="A16" s="4" t="s">
        <v>32</v>
      </c>
      <c r="B16" s="6" t="s">
        <v>173</v>
      </c>
      <c r="C16" s="14">
        <v>0</v>
      </c>
      <c r="D16" s="14">
        <v>0</v>
      </c>
      <c r="E16" s="14">
        <v>0</v>
      </c>
      <c r="F16" s="14">
        <v>0</v>
      </c>
    </row>
    <row r="17" spans="1:6" x14ac:dyDescent="0.25">
      <c r="A17" s="4" t="s">
        <v>34</v>
      </c>
      <c r="B17" s="6" t="s">
        <v>171</v>
      </c>
      <c r="C17" s="14">
        <v>0</v>
      </c>
      <c r="D17" s="14">
        <v>0</v>
      </c>
      <c r="E17" s="14">
        <v>0</v>
      </c>
      <c r="F17" s="14">
        <v>0</v>
      </c>
    </row>
    <row r="18" spans="1:6" x14ac:dyDescent="0.25">
      <c r="A18" s="5" t="s">
        <v>36</v>
      </c>
      <c r="B18" s="7" t="s">
        <v>174</v>
      </c>
      <c r="C18" s="13">
        <v>0</v>
      </c>
      <c r="D18" s="13">
        <v>0</v>
      </c>
      <c r="E18" s="13">
        <v>0</v>
      </c>
      <c r="F18" s="13">
        <v>0</v>
      </c>
    </row>
    <row r="19" spans="1:6" x14ac:dyDescent="0.25">
      <c r="A19" s="4" t="s">
        <v>38</v>
      </c>
      <c r="B19" s="6" t="s">
        <v>170</v>
      </c>
      <c r="C19" s="14">
        <v>0</v>
      </c>
      <c r="D19" s="14">
        <v>0</v>
      </c>
      <c r="E19" s="14">
        <v>0</v>
      </c>
      <c r="F19" s="14">
        <v>0</v>
      </c>
    </row>
    <row r="20" spans="1:6" x14ac:dyDescent="0.25">
      <c r="A20" s="4" t="s">
        <v>40</v>
      </c>
      <c r="B20" s="6" t="s">
        <v>171</v>
      </c>
      <c r="C20" s="14">
        <v>0</v>
      </c>
      <c r="D20" s="14">
        <v>0</v>
      </c>
      <c r="E20" s="14">
        <v>0</v>
      </c>
      <c r="F20" s="14">
        <v>0</v>
      </c>
    </row>
    <row r="21" spans="1:6" x14ac:dyDescent="0.25">
      <c r="A21" s="4" t="s">
        <v>42</v>
      </c>
      <c r="B21" s="6" t="s">
        <v>175</v>
      </c>
      <c r="C21" s="14">
        <v>0</v>
      </c>
      <c r="D21" s="14">
        <v>0</v>
      </c>
      <c r="E21" s="14">
        <v>0</v>
      </c>
      <c r="F21" s="14">
        <v>0</v>
      </c>
    </row>
    <row r="22" spans="1:6" x14ac:dyDescent="0.25">
      <c r="A22" s="5" t="s">
        <v>44</v>
      </c>
      <c r="B22" s="7" t="s">
        <v>176</v>
      </c>
      <c r="C22" s="13">
        <v>0</v>
      </c>
      <c r="D22" s="13">
        <v>0</v>
      </c>
      <c r="E22" s="13">
        <v>0</v>
      </c>
      <c r="F22" s="13">
        <v>0</v>
      </c>
    </row>
    <row r="23" spans="1:6" x14ac:dyDescent="0.25">
      <c r="A23" s="4" t="s">
        <v>46</v>
      </c>
      <c r="B23" s="6" t="s">
        <v>177</v>
      </c>
      <c r="C23" s="14">
        <v>12012249489.57</v>
      </c>
      <c r="D23" s="14">
        <v>12742182036.690001</v>
      </c>
      <c r="E23" s="14">
        <v>13629193332.09</v>
      </c>
      <c r="F23" s="14">
        <v>14070824317.809999</v>
      </c>
    </row>
    <row r="24" spans="1:6" x14ac:dyDescent="0.25">
      <c r="A24" s="4" t="s">
        <v>48</v>
      </c>
      <c r="B24" s="6" t="s">
        <v>178</v>
      </c>
      <c r="C24" s="14">
        <v>0</v>
      </c>
      <c r="D24" s="14">
        <v>5138457.5</v>
      </c>
      <c r="E24" s="14">
        <v>6320054.6200000001</v>
      </c>
      <c r="F24" s="14">
        <v>1181597.1200000001</v>
      </c>
    </row>
    <row r="25" spans="1:6" x14ac:dyDescent="0.25">
      <c r="A25" s="5" t="s">
        <v>50</v>
      </c>
      <c r="B25" s="7" t="s">
        <v>179</v>
      </c>
      <c r="C25" s="13">
        <v>12012249489.57</v>
      </c>
      <c r="D25" s="13">
        <v>12737043579.190001</v>
      </c>
      <c r="E25" s="13">
        <v>13622873277.469999</v>
      </c>
      <c r="F25" s="13">
        <v>14069642720.690001</v>
      </c>
    </row>
    <row r="26" spans="1:6" x14ac:dyDescent="0.25">
      <c r="A26" s="4" t="s">
        <v>52</v>
      </c>
      <c r="B26" s="6" t="s">
        <v>180</v>
      </c>
      <c r="C26" s="14">
        <v>0</v>
      </c>
      <c r="D26" s="14">
        <v>0</v>
      </c>
      <c r="E26" s="14">
        <v>0</v>
      </c>
      <c r="F26" s="14">
        <v>0</v>
      </c>
    </row>
    <row r="27" spans="1:6" x14ac:dyDescent="0.25">
      <c r="A27" s="4" t="s">
        <v>54</v>
      </c>
      <c r="B27" s="6" t="s">
        <v>181</v>
      </c>
      <c r="C27" s="14">
        <v>2642694887.71</v>
      </c>
      <c r="D27" s="14">
        <v>2802149587.4200001</v>
      </c>
      <c r="E27" s="14">
        <v>2997032121.04</v>
      </c>
      <c r="F27" s="14">
        <v>3095321398.5500002</v>
      </c>
    </row>
    <row r="28" spans="1:6" x14ac:dyDescent="0.25">
      <c r="A28" s="4" t="s">
        <v>59</v>
      </c>
      <c r="B28" s="6" t="s">
        <v>182</v>
      </c>
      <c r="C28" s="14">
        <v>2378425398.9299998</v>
      </c>
      <c r="D28" s="14">
        <v>2521934628.6799998</v>
      </c>
      <c r="E28" s="14">
        <v>2697328908.9400001</v>
      </c>
      <c r="F28" s="14">
        <v>2785789258.6999998</v>
      </c>
    </row>
    <row r="30" spans="1:6" x14ac:dyDescent="0.25">
      <c r="A30" s="12" t="s">
        <v>6</v>
      </c>
      <c r="B30" s="12" t="s">
        <v>183</v>
      </c>
      <c r="C30" s="12" t="s">
        <v>92</v>
      </c>
      <c r="D30" s="12" t="s">
        <v>93</v>
      </c>
      <c r="E30" s="12" t="s">
        <v>5</v>
      </c>
      <c r="F30" s="12" t="s">
        <v>93</v>
      </c>
    </row>
    <row r="31" spans="1:6" ht="21" x14ac:dyDescent="0.25">
      <c r="A31" s="12" t="s">
        <v>5</v>
      </c>
      <c r="B31" s="12" t="s">
        <v>5</v>
      </c>
      <c r="C31" s="12" t="s">
        <v>5</v>
      </c>
      <c r="D31" s="1" t="s">
        <v>94</v>
      </c>
      <c r="E31" s="1" t="s">
        <v>95</v>
      </c>
      <c r="F31" s="1" t="s">
        <v>96</v>
      </c>
    </row>
    <row r="32" spans="1:6" x14ac:dyDescent="0.25">
      <c r="A32" s="5" t="s">
        <v>61</v>
      </c>
      <c r="B32" s="7" t="s">
        <v>184</v>
      </c>
      <c r="C32" s="13">
        <v>0</v>
      </c>
      <c r="D32" s="13">
        <v>0</v>
      </c>
      <c r="E32" s="13">
        <v>0</v>
      </c>
      <c r="F32" s="13">
        <v>0</v>
      </c>
    </row>
    <row r="33" spans="1:6" x14ac:dyDescent="0.25">
      <c r="A33" s="4" t="s">
        <v>63</v>
      </c>
      <c r="B33" s="6" t="s">
        <v>185</v>
      </c>
      <c r="C33" s="14">
        <v>0</v>
      </c>
      <c r="D33" s="14">
        <v>0</v>
      </c>
      <c r="E33" s="14">
        <v>0</v>
      </c>
      <c r="F33" s="14">
        <v>0</v>
      </c>
    </row>
    <row r="34" spans="1:6" x14ac:dyDescent="0.25">
      <c r="A34" s="4" t="s">
        <v>65</v>
      </c>
      <c r="B34" s="6" t="s">
        <v>186</v>
      </c>
      <c r="C34" s="14">
        <v>0</v>
      </c>
      <c r="D34" s="14">
        <v>0</v>
      </c>
      <c r="E34" s="14">
        <v>0</v>
      </c>
      <c r="F34" s="14">
        <v>0</v>
      </c>
    </row>
    <row r="35" spans="1:6" x14ac:dyDescent="0.25">
      <c r="A35" s="5" t="s">
        <v>67</v>
      </c>
      <c r="B35" s="7" t="s">
        <v>187</v>
      </c>
      <c r="C35" s="13">
        <v>0</v>
      </c>
      <c r="D35" s="13">
        <v>0</v>
      </c>
      <c r="E35" s="13">
        <v>0</v>
      </c>
      <c r="F35" s="13">
        <v>0</v>
      </c>
    </row>
    <row r="36" spans="1:6" x14ac:dyDescent="0.25">
      <c r="A36" s="4" t="s">
        <v>69</v>
      </c>
      <c r="B36" s="6" t="s">
        <v>185</v>
      </c>
      <c r="C36" s="14">
        <v>0</v>
      </c>
      <c r="D36" s="14">
        <v>0</v>
      </c>
      <c r="E36" s="14">
        <v>0</v>
      </c>
      <c r="F36" s="14">
        <v>0</v>
      </c>
    </row>
    <row r="37" spans="1:6" x14ac:dyDescent="0.25">
      <c r="A37" s="4" t="s">
        <v>71</v>
      </c>
      <c r="B37" s="6" t="s">
        <v>188</v>
      </c>
      <c r="C37" s="14">
        <v>0</v>
      </c>
      <c r="D37" s="14">
        <v>0</v>
      </c>
      <c r="E37" s="14">
        <v>0</v>
      </c>
      <c r="F37" s="14">
        <v>0</v>
      </c>
    </row>
    <row r="38" spans="1:6" x14ac:dyDescent="0.25">
      <c r="A38" s="5" t="s">
        <v>73</v>
      </c>
      <c r="B38" s="7" t="s">
        <v>189</v>
      </c>
      <c r="C38" s="13">
        <v>0</v>
      </c>
      <c r="D38" s="13">
        <v>0</v>
      </c>
      <c r="E38" s="13">
        <v>0</v>
      </c>
      <c r="F38" s="13">
        <v>0</v>
      </c>
    </row>
    <row r="39" spans="1:6" x14ac:dyDescent="0.25">
      <c r="A39" s="4" t="s">
        <v>88</v>
      </c>
      <c r="B39" s="6" t="s">
        <v>185</v>
      </c>
      <c r="C39" s="14">
        <v>0</v>
      </c>
      <c r="D39" s="14">
        <v>0</v>
      </c>
      <c r="E39" s="14">
        <v>0</v>
      </c>
      <c r="F39" s="14">
        <v>0</v>
      </c>
    </row>
    <row r="40" spans="1:6" x14ac:dyDescent="0.25">
      <c r="A40" s="4" t="s">
        <v>120</v>
      </c>
      <c r="B40" s="6" t="s">
        <v>188</v>
      </c>
      <c r="C40" s="14">
        <v>0</v>
      </c>
      <c r="D40" s="14">
        <v>0</v>
      </c>
      <c r="E40" s="14">
        <v>0</v>
      </c>
      <c r="F40" s="14">
        <v>0</v>
      </c>
    </row>
    <row r="41" spans="1:6" x14ac:dyDescent="0.25">
      <c r="A41" s="4" t="s">
        <v>121</v>
      </c>
      <c r="B41" s="6" t="s">
        <v>190</v>
      </c>
      <c r="C41" s="14">
        <v>0</v>
      </c>
      <c r="D41" s="14">
        <v>0</v>
      </c>
      <c r="E41" s="14">
        <v>0</v>
      </c>
      <c r="F41" s="14">
        <v>0</v>
      </c>
    </row>
    <row r="42" spans="1:6" x14ac:dyDescent="0.25">
      <c r="A42" s="5" t="s">
        <v>123</v>
      </c>
      <c r="B42" s="7" t="s">
        <v>191</v>
      </c>
      <c r="C42" s="13">
        <v>0</v>
      </c>
      <c r="D42" s="13">
        <v>0</v>
      </c>
      <c r="E42" s="13">
        <v>0</v>
      </c>
      <c r="F42" s="13">
        <v>0</v>
      </c>
    </row>
    <row r="44" spans="1:6" x14ac:dyDescent="0.25">
      <c r="A44" s="12" t="s">
        <v>6</v>
      </c>
      <c r="B44" s="12" t="s">
        <v>192</v>
      </c>
      <c r="C44" s="12" t="s">
        <v>193</v>
      </c>
    </row>
    <row r="45" spans="1:6" x14ac:dyDescent="0.25">
      <c r="A45" s="12" t="s">
        <v>5</v>
      </c>
      <c r="B45" s="12" t="s">
        <v>5</v>
      </c>
      <c r="C45" s="12" t="s">
        <v>5</v>
      </c>
    </row>
    <row r="46" spans="1:6" x14ac:dyDescent="0.25">
      <c r="A46" s="4" t="s">
        <v>125</v>
      </c>
      <c r="B46" s="6" t="s">
        <v>192</v>
      </c>
      <c r="C46" s="14">
        <v>0</v>
      </c>
    </row>
  </sheetData>
  <mergeCells count="17">
    <mergeCell ref="A30:A31"/>
    <mergeCell ref="B30:B31"/>
    <mergeCell ref="C30:C31"/>
    <mergeCell ref="D30:F30"/>
    <mergeCell ref="A44:A45"/>
    <mergeCell ref="B44:B45"/>
    <mergeCell ref="C44:C45"/>
    <mergeCell ref="A9:F9"/>
    <mergeCell ref="A10:A11"/>
    <mergeCell ref="B10:B11"/>
    <mergeCell ref="C10:C11"/>
    <mergeCell ref="D10:F10"/>
    <mergeCell ref="A3:F3"/>
    <mergeCell ref="A4:F4"/>
    <mergeCell ref="A5:F5"/>
    <mergeCell ref="A6:F6"/>
    <mergeCell ref="A7: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D48"/>
  <sheetViews>
    <sheetView showGridLines="0" topLeftCell="A14" workbookViewId="0">
      <selection activeCell="G50" sqref="G50"/>
    </sheetView>
  </sheetViews>
  <sheetFormatPr defaultRowHeight="15" x14ac:dyDescent="0.25"/>
  <cols>
    <col min="1" max="1" width="2.7109375" bestFit="1" customWidth="1"/>
    <col min="2" max="2" width="95.28515625" bestFit="1" customWidth="1"/>
    <col min="3" max="3" width="24.5703125" bestFit="1" customWidth="1"/>
    <col min="4" max="4" width="29" bestFit="1" customWidth="1"/>
  </cols>
  <sheetData>
    <row r="3" spans="1:4" x14ac:dyDescent="0.25">
      <c r="A3" s="8" t="s">
        <v>0</v>
      </c>
      <c r="B3" s="9"/>
      <c r="C3" s="9"/>
      <c r="D3" s="9"/>
    </row>
    <row r="4" spans="1:4" x14ac:dyDescent="0.25">
      <c r="A4" s="8" t="s">
        <v>1</v>
      </c>
      <c r="B4" s="9"/>
      <c r="C4" s="9"/>
      <c r="D4" s="9"/>
    </row>
    <row r="5" spans="1:4" x14ac:dyDescent="0.25">
      <c r="A5" s="10" t="s">
        <v>194</v>
      </c>
      <c r="B5" s="9"/>
      <c r="C5" s="9"/>
      <c r="D5" s="9"/>
    </row>
    <row r="6" spans="1:4" x14ac:dyDescent="0.25">
      <c r="A6" s="8" t="s">
        <v>3</v>
      </c>
      <c r="B6" s="9"/>
      <c r="C6" s="9"/>
      <c r="D6" s="9"/>
    </row>
    <row r="7" spans="1:4" x14ac:dyDescent="0.25">
      <c r="A7" s="8" t="s">
        <v>4</v>
      </c>
      <c r="B7" s="9"/>
      <c r="C7" s="9"/>
      <c r="D7" s="9"/>
    </row>
    <row r="9" spans="1:4" x14ac:dyDescent="0.25">
      <c r="A9" s="11" t="s">
        <v>5</v>
      </c>
      <c r="B9" s="9"/>
      <c r="C9" s="9"/>
      <c r="D9" s="9"/>
    </row>
    <row r="10" spans="1:4" x14ac:dyDescent="0.25">
      <c r="A10" s="12" t="s">
        <v>6</v>
      </c>
      <c r="B10" s="12" t="s">
        <v>195</v>
      </c>
      <c r="C10" s="12" t="s">
        <v>196</v>
      </c>
      <c r="D10" s="12" t="s">
        <v>196</v>
      </c>
    </row>
    <row r="11" spans="1:4" ht="21" x14ac:dyDescent="0.25">
      <c r="A11" s="12" t="s">
        <v>5</v>
      </c>
      <c r="B11" s="12" t="s">
        <v>5</v>
      </c>
      <c r="C11" s="1" t="s">
        <v>197</v>
      </c>
      <c r="D11" s="1" t="s">
        <v>198</v>
      </c>
    </row>
    <row r="12" spans="1:4" x14ac:dyDescent="0.25">
      <c r="A12" s="5" t="s">
        <v>23</v>
      </c>
      <c r="B12" s="7" t="s">
        <v>199</v>
      </c>
      <c r="C12" s="13">
        <v>0</v>
      </c>
      <c r="D12" s="13">
        <v>0</v>
      </c>
    </row>
    <row r="13" spans="1:4" x14ac:dyDescent="0.25">
      <c r="A13" s="4" t="s">
        <v>25</v>
      </c>
      <c r="B13" s="6" t="s">
        <v>200</v>
      </c>
      <c r="C13" s="14">
        <v>0</v>
      </c>
      <c r="D13" s="14">
        <v>0</v>
      </c>
    </row>
    <row r="14" spans="1:4" x14ac:dyDescent="0.25">
      <c r="A14" s="4" t="s">
        <v>27</v>
      </c>
      <c r="B14" s="6" t="s">
        <v>201</v>
      </c>
      <c r="C14" s="14">
        <v>0</v>
      </c>
      <c r="D14" s="14">
        <v>0</v>
      </c>
    </row>
    <row r="15" spans="1:4" x14ac:dyDescent="0.25">
      <c r="A15" s="5" t="s">
        <v>29</v>
      </c>
      <c r="B15" s="7" t="s">
        <v>202</v>
      </c>
      <c r="C15" s="13">
        <v>8755576.1199999992</v>
      </c>
      <c r="D15" s="13">
        <v>28464213</v>
      </c>
    </row>
    <row r="16" spans="1:4" x14ac:dyDescent="0.25">
      <c r="A16" s="5" t="s">
        <v>32</v>
      </c>
      <c r="B16" s="7" t="s">
        <v>200</v>
      </c>
      <c r="C16" s="13">
        <v>3589725.38</v>
      </c>
      <c r="D16" s="13">
        <v>10233270.83</v>
      </c>
    </row>
    <row r="17" spans="1:4" x14ac:dyDescent="0.25">
      <c r="A17" s="4" t="s">
        <v>34</v>
      </c>
      <c r="B17" s="6" t="s">
        <v>100</v>
      </c>
      <c r="C17" s="14">
        <v>3589725.38</v>
      </c>
      <c r="D17" s="14">
        <v>10233270.83</v>
      </c>
    </row>
    <row r="18" spans="1:4" x14ac:dyDescent="0.25">
      <c r="A18" s="4" t="s">
        <v>36</v>
      </c>
      <c r="B18" s="6" t="s">
        <v>203</v>
      </c>
      <c r="C18" s="14">
        <v>0</v>
      </c>
      <c r="D18" s="14">
        <v>0</v>
      </c>
    </row>
    <row r="19" spans="1:4" x14ac:dyDescent="0.25">
      <c r="A19" s="4" t="s">
        <v>38</v>
      </c>
      <c r="B19" s="6" t="s">
        <v>204</v>
      </c>
      <c r="C19" s="14">
        <v>0</v>
      </c>
      <c r="D19" s="14">
        <v>0</v>
      </c>
    </row>
    <row r="20" spans="1:4" x14ac:dyDescent="0.25">
      <c r="A20" s="4" t="s">
        <v>40</v>
      </c>
      <c r="B20" s="6" t="s">
        <v>205</v>
      </c>
      <c r="C20" s="14">
        <v>0</v>
      </c>
      <c r="D20" s="14">
        <v>0</v>
      </c>
    </row>
    <row r="21" spans="1:4" x14ac:dyDescent="0.25">
      <c r="A21" s="4" t="s">
        <v>42</v>
      </c>
      <c r="B21" s="6" t="s">
        <v>206</v>
      </c>
      <c r="C21" s="14">
        <v>0</v>
      </c>
      <c r="D21" s="14">
        <v>0</v>
      </c>
    </row>
    <row r="22" spans="1:4" x14ac:dyDescent="0.25">
      <c r="A22" s="5" t="s">
        <v>44</v>
      </c>
      <c r="B22" s="7" t="s">
        <v>201</v>
      </c>
      <c r="C22" s="13">
        <v>5165850.74</v>
      </c>
      <c r="D22" s="13">
        <v>18230942.170000002</v>
      </c>
    </row>
    <row r="23" spans="1:4" x14ac:dyDescent="0.25">
      <c r="A23" s="4" t="s">
        <v>46</v>
      </c>
      <c r="B23" s="6" t="s">
        <v>100</v>
      </c>
      <c r="C23" s="14">
        <v>5165850.74</v>
      </c>
      <c r="D23" s="14">
        <v>18230942.170000002</v>
      </c>
    </row>
    <row r="24" spans="1:4" x14ac:dyDescent="0.25">
      <c r="A24" s="4" t="s">
        <v>48</v>
      </c>
      <c r="B24" s="6" t="s">
        <v>203</v>
      </c>
      <c r="C24" s="14">
        <v>0</v>
      </c>
      <c r="D24" s="14">
        <v>0</v>
      </c>
    </row>
    <row r="25" spans="1:4" x14ac:dyDescent="0.25">
      <c r="A25" s="4" t="s">
        <v>50</v>
      </c>
      <c r="B25" s="6" t="s">
        <v>207</v>
      </c>
      <c r="C25" s="14">
        <v>0</v>
      </c>
      <c r="D25" s="14">
        <v>0</v>
      </c>
    </row>
    <row r="26" spans="1:4" x14ac:dyDescent="0.25">
      <c r="A26" s="4" t="s">
        <v>52</v>
      </c>
      <c r="B26" s="6" t="s">
        <v>205</v>
      </c>
      <c r="C26" s="14">
        <v>0</v>
      </c>
      <c r="D26" s="14">
        <v>0</v>
      </c>
    </row>
    <row r="27" spans="1:4" x14ac:dyDescent="0.25">
      <c r="A27" s="4" t="s">
        <v>54</v>
      </c>
      <c r="B27" s="6" t="s">
        <v>208</v>
      </c>
      <c r="C27" s="14">
        <v>0</v>
      </c>
      <c r="D27" s="14">
        <v>0</v>
      </c>
    </row>
    <row r="28" spans="1:4" x14ac:dyDescent="0.25">
      <c r="A28" s="5" t="s">
        <v>59</v>
      </c>
      <c r="B28" s="7" t="s">
        <v>209</v>
      </c>
      <c r="C28" s="13">
        <v>8755576.1199999992</v>
      </c>
      <c r="D28" s="13">
        <v>28464213</v>
      </c>
    </row>
    <row r="30" spans="1:4" x14ac:dyDescent="0.25">
      <c r="A30" s="12" t="s">
        <v>6</v>
      </c>
      <c r="B30" s="12" t="s">
        <v>210</v>
      </c>
      <c r="C30" s="12" t="s">
        <v>57</v>
      </c>
      <c r="D30" s="12" t="s">
        <v>211</v>
      </c>
    </row>
    <row r="31" spans="1:4" x14ac:dyDescent="0.25">
      <c r="A31" s="12" t="s">
        <v>5</v>
      </c>
      <c r="B31" s="12" t="s">
        <v>5</v>
      </c>
      <c r="C31" s="12" t="s">
        <v>5</v>
      </c>
      <c r="D31" s="12" t="s">
        <v>5</v>
      </c>
    </row>
    <row r="32" spans="1:4" x14ac:dyDescent="0.25">
      <c r="A32" s="4" t="s">
        <v>61</v>
      </c>
      <c r="B32" s="6" t="s">
        <v>212</v>
      </c>
      <c r="C32" s="14">
        <v>14070824317.809999</v>
      </c>
      <c r="D32" s="14">
        <v>100</v>
      </c>
    </row>
    <row r="33" spans="1:4" x14ac:dyDescent="0.25">
      <c r="A33" s="4" t="s">
        <v>63</v>
      </c>
      <c r="B33" s="6" t="s">
        <v>213</v>
      </c>
      <c r="C33" s="14">
        <v>1181597.1200000001</v>
      </c>
      <c r="D33" s="14">
        <v>0.01</v>
      </c>
    </row>
    <row r="34" spans="1:4" x14ac:dyDescent="0.25">
      <c r="A34" s="5" t="s">
        <v>65</v>
      </c>
      <c r="B34" s="7" t="s">
        <v>214</v>
      </c>
      <c r="C34" s="13">
        <v>14069642720.690001</v>
      </c>
      <c r="D34" s="13">
        <v>99.99</v>
      </c>
    </row>
    <row r="35" spans="1:4" x14ac:dyDescent="0.25">
      <c r="A35" s="4" t="s">
        <v>67</v>
      </c>
      <c r="B35" s="6" t="s">
        <v>215</v>
      </c>
      <c r="C35" s="14">
        <v>0</v>
      </c>
      <c r="D35" s="14">
        <v>0</v>
      </c>
    </row>
    <row r="36" spans="1:4" x14ac:dyDescent="0.25">
      <c r="A36" s="4" t="s">
        <v>69</v>
      </c>
      <c r="B36" s="6" t="s">
        <v>216</v>
      </c>
      <c r="C36" s="14">
        <v>28464213</v>
      </c>
      <c r="D36" s="14">
        <v>0.2</v>
      </c>
    </row>
    <row r="37" spans="1:4" x14ac:dyDescent="0.25">
      <c r="A37" s="4" t="s">
        <v>71</v>
      </c>
      <c r="B37" s="6" t="s">
        <v>217</v>
      </c>
      <c r="C37" s="14">
        <v>2251142835.3099999</v>
      </c>
      <c r="D37" s="14">
        <v>16</v>
      </c>
    </row>
    <row r="38" spans="1:4" x14ac:dyDescent="0.25">
      <c r="A38" s="4" t="s">
        <v>73</v>
      </c>
      <c r="B38" s="6" t="s">
        <v>218</v>
      </c>
      <c r="C38" s="14">
        <v>2026028551.78</v>
      </c>
      <c r="D38" s="14">
        <v>14.4</v>
      </c>
    </row>
    <row r="39" spans="1:4" x14ac:dyDescent="0.25">
      <c r="A39" s="4" t="s">
        <v>88</v>
      </c>
      <c r="B39" s="6" t="s">
        <v>219</v>
      </c>
      <c r="C39" s="14">
        <v>0</v>
      </c>
      <c r="D39" s="14">
        <v>0</v>
      </c>
    </row>
    <row r="40" spans="1:4" x14ac:dyDescent="0.25">
      <c r="A40" s="4" t="s">
        <v>120</v>
      </c>
      <c r="B40" s="6" t="s">
        <v>220</v>
      </c>
      <c r="C40" s="14">
        <v>984874990.45000005</v>
      </c>
      <c r="D40" s="14">
        <v>7</v>
      </c>
    </row>
    <row r="42" spans="1:4" x14ac:dyDescent="0.25">
      <c r="A42" s="12" t="s">
        <v>6</v>
      </c>
      <c r="B42" s="12" t="s">
        <v>221</v>
      </c>
      <c r="C42" s="12" t="s">
        <v>222</v>
      </c>
      <c r="D42" s="12" t="s">
        <v>222</v>
      </c>
    </row>
    <row r="43" spans="1:4" ht="21" x14ac:dyDescent="0.25">
      <c r="A43" s="12" t="s">
        <v>5</v>
      </c>
      <c r="B43" s="12" t="s">
        <v>5</v>
      </c>
      <c r="C43" s="1" t="s">
        <v>197</v>
      </c>
      <c r="D43" s="1" t="s">
        <v>198</v>
      </c>
    </row>
    <row r="44" spans="1:4" x14ac:dyDescent="0.25">
      <c r="A44" s="5" t="s">
        <v>121</v>
      </c>
      <c r="B44" s="7" t="s">
        <v>223</v>
      </c>
      <c r="C44" s="3" t="s">
        <v>31</v>
      </c>
      <c r="D44" s="3" t="s">
        <v>31</v>
      </c>
    </row>
    <row r="45" spans="1:4" x14ac:dyDescent="0.25">
      <c r="A45" s="4" t="s">
        <v>123</v>
      </c>
      <c r="B45" s="6" t="s">
        <v>224</v>
      </c>
      <c r="C45" s="2" t="s">
        <v>31</v>
      </c>
      <c r="D45" s="2" t="s">
        <v>31</v>
      </c>
    </row>
    <row r="46" spans="1:4" x14ac:dyDescent="0.25">
      <c r="A46" s="4" t="s">
        <v>125</v>
      </c>
      <c r="B46" s="6" t="s">
        <v>225</v>
      </c>
      <c r="C46" s="2" t="s">
        <v>31</v>
      </c>
      <c r="D46" s="2" t="s">
        <v>31</v>
      </c>
    </row>
    <row r="47" spans="1:4" x14ac:dyDescent="0.25">
      <c r="A47" s="4" t="s">
        <v>127</v>
      </c>
      <c r="B47" s="6" t="s">
        <v>226</v>
      </c>
      <c r="C47" s="2" t="s">
        <v>31</v>
      </c>
      <c r="D47" s="2" t="s">
        <v>31</v>
      </c>
    </row>
    <row r="48" spans="1:4" x14ac:dyDescent="0.25">
      <c r="A48" s="4" t="s">
        <v>129</v>
      </c>
      <c r="B48" s="6" t="s">
        <v>227</v>
      </c>
      <c r="C48" s="2" t="s">
        <v>31</v>
      </c>
      <c r="D48" s="2" t="s">
        <v>31</v>
      </c>
    </row>
  </sheetData>
  <mergeCells count="16">
    <mergeCell ref="A42:A43"/>
    <mergeCell ref="B42:B43"/>
    <mergeCell ref="C42:D42"/>
    <mergeCell ref="A9:D9"/>
    <mergeCell ref="A10:A11"/>
    <mergeCell ref="B10:B11"/>
    <mergeCell ref="C10:D10"/>
    <mergeCell ref="A30:A31"/>
    <mergeCell ref="B30:B31"/>
    <mergeCell ref="C30:C31"/>
    <mergeCell ref="D30:D31"/>
    <mergeCell ref="A3:D3"/>
    <mergeCell ref="A4:D4"/>
    <mergeCell ref="A5:D5"/>
    <mergeCell ref="A6:D6"/>
    <mergeCell ref="A7:D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L27"/>
  <sheetViews>
    <sheetView showGridLines="0" workbookViewId="0">
      <selection activeCell="A9" sqref="A9:L9"/>
    </sheetView>
  </sheetViews>
  <sheetFormatPr defaultRowHeight="15" x14ac:dyDescent="0.25"/>
  <cols>
    <col min="1" max="1" width="3.28515625" bestFit="1" customWidth="1"/>
    <col min="2" max="2" width="66.28515625" customWidth="1"/>
    <col min="3" max="3" width="19.5703125" customWidth="1"/>
    <col min="4" max="4" width="18.85546875" customWidth="1"/>
    <col min="5" max="5" width="19.7109375" customWidth="1"/>
    <col min="6" max="6" width="16.42578125" customWidth="1"/>
    <col min="7" max="7" width="17.7109375" customWidth="1"/>
    <col min="8" max="8" width="16.85546875" customWidth="1"/>
    <col min="9" max="9" width="19.28515625" customWidth="1"/>
    <col min="10" max="10" width="16.7109375" customWidth="1"/>
    <col min="11" max="11" width="18.140625" customWidth="1"/>
    <col min="12" max="12" width="19.28515625" customWidth="1"/>
  </cols>
  <sheetData>
    <row r="3" spans="1:12" x14ac:dyDescent="0.25">
      <c r="A3" s="8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25">
      <c r="A4" s="8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25">
      <c r="A5" s="10" t="s">
        <v>228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25">
      <c r="A6" s="8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25">
      <c r="A7" s="8" t="s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9" spans="1:12" x14ac:dyDescent="0.25">
      <c r="A9" s="11" t="s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x14ac:dyDescent="0.25">
      <c r="A10" s="12" t="s">
        <v>6</v>
      </c>
      <c r="B10" s="12" t="s">
        <v>229</v>
      </c>
      <c r="C10" s="12" t="s">
        <v>230</v>
      </c>
      <c r="D10" s="12" t="s">
        <v>231</v>
      </c>
      <c r="E10" s="12" t="s">
        <v>5</v>
      </c>
      <c r="F10" s="12" t="s">
        <v>5</v>
      </c>
      <c r="G10" s="12" t="s">
        <v>5</v>
      </c>
      <c r="H10" s="12" t="s">
        <v>236</v>
      </c>
      <c r="I10" s="12" t="s">
        <v>237</v>
      </c>
      <c r="J10" s="12" t="s">
        <v>238</v>
      </c>
      <c r="K10" s="12" t="s">
        <v>239</v>
      </c>
      <c r="L10" s="12" t="s">
        <v>240</v>
      </c>
    </row>
    <row r="11" spans="1:12" ht="105" x14ac:dyDescent="0.25">
      <c r="A11" s="12" t="s">
        <v>5</v>
      </c>
      <c r="B11" s="12" t="s">
        <v>5</v>
      </c>
      <c r="C11" s="12" t="s">
        <v>5</v>
      </c>
      <c r="D11" s="1" t="s">
        <v>232</v>
      </c>
      <c r="E11" s="1" t="s">
        <v>233</v>
      </c>
      <c r="F11" s="1" t="s">
        <v>234</v>
      </c>
      <c r="G11" s="1" t="s">
        <v>235</v>
      </c>
      <c r="H11" s="12" t="s">
        <v>5</v>
      </c>
      <c r="I11" s="12" t="s">
        <v>5</v>
      </c>
      <c r="J11" s="12" t="s">
        <v>5</v>
      </c>
      <c r="K11" s="12" t="s">
        <v>5</v>
      </c>
      <c r="L11" s="12" t="s">
        <v>5</v>
      </c>
    </row>
    <row r="12" spans="1:12" x14ac:dyDescent="0.25">
      <c r="A12" s="5" t="s">
        <v>23</v>
      </c>
      <c r="B12" s="7" t="s">
        <v>241</v>
      </c>
      <c r="C12" s="13">
        <v>2155923210.0599999</v>
      </c>
      <c r="D12" s="13">
        <v>68186218.879999995</v>
      </c>
      <c r="E12" s="13">
        <v>215469885.46000001</v>
      </c>
      <c r="F12" s="13">
        <v>32472093.469999999</v>
      </c>
      <c r="G12" s="13">
        <v>643774835.63999999</v>
      </c>
      <c r="H12" s="13">
        <v>0</v>
      </c>
      <c r="I12" s="13">
        <v>1196020176.6099999</v>
      </c>
      <c r="J12" s="13">
        <v>101306356.23</v>
      </c>
      <c r="K12" s="13">
        <v>0</v>
      </c>
      <c r="L12" s="13">
        <v>1094713820.3800001</v>
      </c>
    </row>
    <row r="13" spans="1:12" x14ac:dyDescent="0.25">
      <c r="A13" s="4" t="s">
        <v>25</v>
      </c>
      <c r="B13" s="6" t="s">
        <v>242</v>
      </c>
      <c r="C13" s="14">
        <v>2155923210.0599999</v>
      </c>
      <c r="D13" s="14">
        <v>68186218.879999995</v>
      </c>
      <c r="E13" s="14">
        <v>215469885.46000001</v>
      </c>
      <c r="F13" s="14">
        <v>32472093.469999999</v>
      </c>
      <c r="G13" s="14">
        <v>643774835.63999999</v>
      </c>
      <c r="H13" s="14">
        <v>0</v>
      </c>
      <c r="I13" s="14">
        <v>1196020176.6099999</v>
      </c>
      <c r="J13" s="14">
        <v>101306356.23</v>
      </c>
      <c r="K13" s="14">
        <v>0</v>
      </c>
      <c r="L13" s="14">
        <v>1094713820.3800001</v>
      </c>
    </row>
    <row r="14" spans="1:12" x14ac:dyDescent="0.25">
      <c r="A14" s="4" t="s">
        <v>27</v>
      </c>
      <c r="B14" s="6" t="s">
        <v>243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</row>
    <row r="15" spans="1:12" x14ac:dyDescent="0.25">
      <c r="A15" s="5" t="s">
        <v>29</v>
      </c>
      <c r="B15" s="7" t="s">
        <v>244</v>
      </c>
      <c r="C15" s="13">
        <v>1197318347.4400001</v>
      </c>
      <c r="D15" s="13">
        <v>12605477.859999999</v>
      </c>
      <c r="E15" s="13">
        <v>6012284.3700000001</v>
      </c>
      <c r="F15" s="13">
        <v>30889705.760000002</v>
      </c>
      <c r="G15" s="13">
        <v>54072050.299999997</v>
      </c>
      <c r="H15" s="13">
        <v>0</v>
      </c>
      <c r="I15" s="13">
        <v>1093738829.1500001</v>
      </c>
      <c r="J15" s="13">
        <v>119105275.64</v>
      </c>
      <c r="K15" s="13">
        <v>0</v>
      </c>
      <c r="L15" s="13">
        <v>974633553.50999999</v>
      </c>
    </row>
    <row r="16" spans="1:12" x14ac:dyDescent="0.25">
      <c r="A16" s="4" t="s">
        <v>32</v>
      </c>
      <c r="B16" s="6" t="s">
        <v>245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</row>
    <row r="17" spans="1:12" x14ac:dyDescent="0.25">
      <c r="A17" s="4" t="s">
        <v>34</v>
      </c>
      <c r="B17" s="6" t="s">
        <v>246</v>
      </c>
      <c r="C17" s="14">
        <v>17653177.280000001</v>
      </c>
      <c r="D17" s="14">
        <v>0</v>
      </c>
      <c r="E17" s="14">
        <v>2488039.37</v>
      </c>
      <c r="F17" s="14">
        <v>0</v>
      </c>
      <c r="G17" s="14">
        <v>1230337.73</v>
      </c>
      <c r="H17" s="14">
        <v>0</v>
      </c>
      <c r="I17" s="14">
        <v>13934800.18</v>
      </c>
      <c r="J17" s="14">
        <v>0</v>
      </c>
      <c r="K17" s="14">
        <v>0</v>
      </c>
      <c r="L17" s="14">
        <v>13934800.18</v>
      </c>
    </row>
    <row r="18" spans="1:12" x14ac:dyDescent="0.25">
      <c r="A18" s="4" t="s">
        <v>36</v>
      </c>
      <c r="B18" s="6" t="s">
        <v>247</v>
      </c>
      <c r="C18" s="14">
        <v>10470587.970000001</v>
      </c>
      <c r="D18" s="14">
        <v>0</v>
      </c>
      <c r="E18" s="14">
        <v>0</v>
      </c>
      <c r="F18" s="14">
        <v>0</v>
      </c>
      <c r="G18" s="14">
        <v>69045.119999999995</v>
      </c>
      <c r="H18" s="14">
        <v>0</v>
      </c>
      <c r="I18" s="14">
        <v>10401542.85</v>
      </c>
      <c r="J18" s="14">
        <v>4231847.59</v>
      </c>
      <c r="K18" s="14">
        <v>0</v>
      </c>
      <c r="L18" s="14">
        <v>6169695.2599999998</v>
      </c>
    </row>
    <row r="19" spans="1:12" x14ac:dyDescent="0.25">
      <c r="A19" s="4" t="s">
        <v>38</v>
      </c>
      <c r="B19" s="6" t="s">
        <v>248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</row>
    <row r="20" spans="1:12" x14ac:dyDescent="0.25">
      <c r="A20" s="4" t="s">
        <v>40</v>
      </c>
      <c r="B20" s="6" t="s">
        <v>249</v>
      </c>
      <c r="C20" s="14">
        <v>214506381.09</v>
      </c>
      <c r="D20" s="14">
        <v>57199.35</v>
      </c>
      <c r="E20" s="14">
        <v>540054.41</v>
      </c>
      <c r="F20" s="14">
        <v>102337.2</v>
      </c>
      <c r="G20" s="14">
        <v>212289.74</v>
      </c>
      <c r="H20" s="14">
        <v>0</v>
      </c>
      <c r="I20" s="14">
        <v>213594500.38999999</v>
      </c>
      <c r="J20" s="14">
        <v>19588638.52</v>
      </c>
      <c r="K20" s="14">
        <v>0</v>
      </c>
      <c r="L20" s="14">
        <v>194005861.87</v>
      </c>
    </row>
    <row r="21" spans="1:12" x14ac:dyDescent="0.25">
      <c r="A21" s="4" t="s">
        <v>42</v>
      </c>
      <c r="B21" s="6" t="s">
        <v>250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</row>
    <row r="22" spans="1:12" x14ac:dyDescent="0.25">
      <c r="A22" s="4" t="s">
        <v>44</v>
      </c>
      <c r="B22" s="6" t="s">
        <v>251</v>
      </c>
      <c r="C22" s="14">
        <v>78063057.549999997</v>
      </c>
      <c r="D22" s="14">
        <v>0</v>
      </c>
      <c r="E22" s="14">
        <v>12818.06</v>
      </c>
      <c r="F22" s="14">
        <v>0</v>
      </c>
      <c r="G22" s="14">
        <v>25182754.800000001</v>
      </c>
      <c r="H22" s="14">
        <v>0</v>
      </c>
      <c r="I22" s="14">
        <v>52867484.689999998</v>
      </c>
      <c r="J22" s="14">
        <v>3475.12</v>
      </c>
      <c r="K22" s="14">
        <v>0</v>
      </c>
      <c r="L22" s="14">
        <v>52864009.57</v>
      </c>
    </row>
    <row r="23" spans="1:12" x14ac:dyDescent="0.25">
      <c r="A23" s="4" t="s">
        <v>46</v>
      </c>
      <c r="B23" s="6" t="s">
        <v>252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</row>
    <row r="24" spans="1:12" x14ac:dyDescent="0.25">
      <c r="A24" s="4" t="s">
        <v>48</v>
      </c>
      <c r="B24" s="6" t="s">
        <v>253</v>
      </c>
      <c r="C24" s="14">
        <v>15462751.359999999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15462751.359999999</v>
      </c>
      <c r="J24" s="14">
        <v>0</v>
      </c>
      <c r="K24" s="14">
        <v>0</v>
      </c>
      <c r="L24" s="14">
        <v>15462751.359999999</v>
      </c>
    </row>
    <row r="25" spans="1:12" x14ac:dyDescent="0.25">
      <c r="A25" s="4" t="s">
        <v>50</v>
      </c>
      <c r="B25" s="6" t="s">
        <v>254</v>
      </c>
      <c r="C25" s="14">
        <v>1512390.76</v>
      </c>
      <c r="D25" s="14">
        <v>0</v>
      </c>
      <c r="E25" s="14">
        <v>0</v>
      </c>
      <c r="F25" s="14">
        <v>0</v>
      </c>
      <c r="G25" s="14">
        <v>735845</v>
      </c>
      <c r="H25" s="14">
        <v>0</v>
      </c>
      <c r="I25" s="14">
        <v>776545.76</v>
      </c>
      <c r="J25" s="14">
        <v>0</v>
      </c>
      <c r="K25" s="14">
        <v>0</v>
      </c>
      <c r="L25" s="14">
        <v>776545.76</v>
      </c>
    </row>
    <row r="26" spans="1:12" x14ac:dyDescent="0.25">
      <c r="A26" s="4" t="s">
        <v>52</v>
      </c>
      <c r="B26" s="6" t="s">
        <v>255</v>
      </c>
      <c r="C26" s="14">
        <v>859650001.42999995</v>
      </c>
      <c r="D26" s="14">
        <v>12548278.51</v>
      </c>
      <c r="E26" s="14">
        <v>2971372.53</v>
      </c>
      <c r="F26" s="14">
        <v>30787368.559999999</v>
      </c>
      <c r="G26" s="14">
        <v>26641777.91</v>
      </c>
      <c r="H26" s="14">
        <v>0</v>
      </c>
      <c r="I26" s="14">
        <v>786701203.91999996</v>
      </c>
      <c r="J26" s="14">
        <v>95281314.409999996</v>
      </c>
      <c r="K26" s="14">
        <v>0</v>
      </c>
      <c r="L26" s="14">
        <v>691419889.50999999</v>
      </c>
    </row>
    <row r="27" spans="1:12" x14ac:dyDescent="0.25">
      <c r="A27" s="5" t="s">
        <v>54</v>
      </c>
      <c r="B27" s="7" t="s">
        <v>256</v>
      </c>
      <c r="C27" s="13">
        <v>3353241557.5</v>
      </c>
      <c r="D27" s="13">
        <v>80791696.739999995</v>
      </c>
      <c r="E27" s="13">
        <v>221482169.83000001</v>
      </c>
      <c r="F27" s="13">
        <v>63361799.229999997</v>
      </c>
      <c r="G27" s="13">
        <v>697846885.94000006</v>
      </c>
      <c r="H27" s="13">
        <v>0</v>
      </c>
      <c r="I27" s="13">
        <v>2289759005.7600002</v>
      </c>
      <c r="J27" s="13">
        <v>220411631.87</v>
      </c>
      <c r="K27" s="13">
        <v>0</v>
      </c>
      <c r="L27" s="13">
        <v>2069347373.8900001</v>
      </c>
    </row>
  </sheetData>
  <mergeCells count="15">
    <mergeCell ref="A9:L9"/>
    <mergeCell ref="A10:A11"/>
    <mergeCell ref="B10:B11"/>
    <mergeCell ref="C10:C11"/>
    <mergeCell ref="D10:G10"/>
    <mergeCell ref="H10:H11"/>
    <mergeCell ref="I10:I11"/>
    <mergeCell ref="J10:J11"/>
    <mergeCell ref="K10:K11"/>
    <mergeCell ref="L10:L11"/>
    <mergeCell ref="A3:L3"/>
    <mergeCell ref="A4:L4"/>
    <mergeCell ref="A5:L5"/>
    <mergeCell ref="A6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D42"/>
  <sheetViews>
    <sheetView showGridLines="0" tabSelected="1" workbookViewId="0">
      <selection activeCell="D13" sqref="D13"/>
    </sheetView>
  </sheetViews>
  <sheetFormatPr defaultRowHeight="15" x14ac:dyDescent="0.25"/>
  <cols>
    <col min="1" max="1" width="5" customWidth="1"/>
    <col min="2" max="2" width="62" bestFit="1" customWidth="1"/>
    <col min="3" max="3" width="18.42578125" customWidth="1"/>
    <col min="4" max="4" width="22.7109375" customWidth="1"/>
  </cols>
  <sheetData>
    <row r="3" spans="1:4" x14ac:dyDescent="0.25">
      <c r="A3" s="8" t="s">
        <v>0</v>
      </c>
      <c r="B3" s="9"/>
      <c r="C3" s="9"/>
      <c r="D3" s="9"/>
    </row>
    <row r="4" spans="1:4" x14ac:dyDescent="0.25">
      <c r="A4" s="8" t="s">
        <v>1</v>
      </c>
      <c r="B4" s="9"/>
      <c r="C4" s="9"/>
      <c r="D4" s="9"/>
    </row>
    <row r="5" spans="1:4" x14ac:dyDescent="0.25">
      <c r="A5" s="10" t="s">
        <v>257</v>
      </c>
      <c r="B5" s="9"/>
      <c r="C5" s="9"/>
      <c r="D5" s="9"/>
    </row>
    <row r="6" spans="1:4" x14ac:dyDescent="0.25">
      <c r="A6" s="8" t="s">
        <v>3</v>
      </c>
      <c r="B6" s="9"/>
      <c r="C6" s="9"/>
      <c r="D6" s="9"/>
    </row>
    <row r="7" spans="1:4" x14ac:dyDescent="0.25">
      <c r="A7" s="8" t="s">
        <v>4</v>
      </c>
      <c r="B7" s="9"/>
      <c r="C7" s="9"/>
      <c r="D7" s="9"/>
    </row>
    <row r="9" spans="1:4" x14ac:dyDescent="0.25">
      <c r="A9" s="11" t="s">
        <v>5</v>
      </c>
      <c r="B9" s="9"/>
      <c r="C9" s="9"/>
      <c r="D9" s="9"/>
    </row>
    <row r="10" spans="1:4" x14ac:dyDescent="0.25">
      <c r="A10" s="12" t="s">
        <v>6</v>
      </c>
      <c r="B10" s="12" t="s">
        <v>258</v>
      </c>
      <c r="C10" s="12" t="s">
        <v>259</v>
      </c>
    </row>
    <row r="11" spans="1:4" x14ac:dyDescent="0.25">
      <c r="A11" s="12" t="s">
        <v>5</v>
      </c>
      <c r="B11" s="12" t="s">
        <v>5</v>
      </c>
      <c r="C11" s="12" t="s">
        <v>5</v>
      </c>
    </row>
    <row r="12" spans="1:4" x14ac:dyDescent="0.25">
      <c r="A12" s="4" t="s">
        <v>23</v>
      </c>
      <c r="B12" s="6" t="s">
        <v>260</v>
      </c>
      <c r="C12" s="14">
        <v>14070824317.809999</v>
      </c>
    </row>
    <row r="13" spans="1:4" x14ac:dyDescent="0.25">
      <c r="A13" s="4" t="s">
        <v>25</v>
      </c>
      <c r="B13" s="6" t="s">
        <v>261</v>
      </c>
      <c r="C13" s="14">
        <v>14069642720.690001</v>
      </c>
    </row>
    <row r="14" spans="1:4" x14ac:dyDescent="0.25">
      <c r="A14" s="4" t="s">
        <v>27</v>
      </c>
      <c r="B14" s="6" t="s">
        <v>262</v>
      </c>
      <c r="C14" s="14">
        <v>14069642720.690001</v>
      </c>
    </row>
    <row r="16" spans="1:4" x14ac:dyDescent="0.25">
      <c r="A16" s="12" t="s">
        <v>6</v>
      </c>
      <c r="B16" s="12" t="s">
        <v>7</v>
      </c>
      <c r="C16" s="12" t="s">
        <v>57</v>
      </c>
      <c r="D16" s="12" t="s">
        <v>58</v>
      </c>
    </row>
    <row r="17" spans="1:4" x14ac:dyDescent="0.25">
      <c r="A17" s="12" t="s">
        <v>5</v>
      </c>
      <c r="B17" s="12" t="s">
        <v>5</v>
      </c>
      <c r="C17" s="12" t="s">
        <v>5</v>
      </c>
      <c r="D17" s="12" t="s">
        <v>5</v>
      </c>
    </row>
    <row r="18" spans="1:4" x14ac:dyDescent="0.25">
      <c r="A18" s="4" t="s">
        <v>29</v>
      </c>
      <c r="B18" s="6" t="s">
        <v>263</v>
      </c>
      <c r="C18" s="14">
        <v>5891081065.5100002</v>
      </c>
      <c r="D18" s="14">
        <v>41.87</v>
      </c>
    </row>
    <row r="19" spans="1:4" x14ac:dyDescent="0.25">
      <c r="A19" s="4" t="s">
        <v>32</v>
      </c>
      <c r="B19" s="6" t="s">
        <v>264</v>
      </c>
      <c r="C19" s="14">
        <v>6894124933.1400003</v>
      </c>
      <c r="D19" s="14">
        <v>49</v>
      </c>
    </row>
    <row r="20" spans="1:4" x14ac:dyDescent="0.25">
      <c r="A20" s="4" t="s">
        <v>34</v>
      </c>
      <c r="B20" s="6" t="s">
        <v>265</v>
      </c>
      <c r="C20" s="14">
        <v>6549418686.4799995</v>
      </c>
      <c r="D20" s="14">
        <v>46.55</v>
      </c>
    </row>
    <row r="21" spans="1:4" x14ac:dyDescent="0.25">
      <c r="A21" s="4" t="s">
        <v>36</v>
      </c>
      <c r="B21" s="6" t="s">
        <v>266</v>
      </c>
      <c r="C21" s="14">
        <v>6204712439.8299999</v>
      </c>
      <c r="D21" s="14">
        <v>44.1</v>
      </c>
    </row>
    <row r="23" spans="1:4" x14ac:dyDescent="0.25">
      <c r="A23" s="12" t="s">
        <v>6</v>
      </c>
      <c r="B23" s="12" t="s">
        <v>91</v>
      </c>
      <c r="C23" s="12" t="s">
        <v>57</v>
      </c>
      <c r="D23" s="12" t="s">
        <v>211</v>
      </c>
    </row>
    <row r="24" spans="1:4" x14ac:dyDescent="0.25">
      <c r="A24" s="12" t="s">
        <v>5</v>
      </c>
      <c r="B24" s="12" t="s">
        <v>5</v>
      </c>
      <c r="C24" s="12" t="s">
        <v>5</v>
      </c>
      <c r="D24" s="12" t="s">
        <v>5</v>
      </c>
    </row>
    <row r="25" spans="1:4" x14ac:dyDescent="0.25">
      <c r="A25" s="4" t="s">
        <v>38</v>
      </c>
      <c r="B25" s="6" t="s">
        <v>267</v>
      </c>
      <c r="C25" s="14">
        <v>5743560601.8800001</v>
      </c>
      <c r="D25" s="14">
        <v>40.82</v>
      </c>
    </row>
    <row r="26" spans="1:4" x14ac:dyDescent="0.25">
      <c r="A26" s="4" t="s">
        <v>40</v>
      </c>
      <c r="B26" s="6" t="s">
        <v>268</v>
      </c>
      <c r="C26" s="14" t="s">
        <v>131</v>
      </c>
      <c r="D26" s="14">
        <v>200</v>
      </c>
    </row>
    <row r="28" spans="1:4" x14ac:dyDescent="0.25">
      <c r="A28" s="12" t="s">
        <v>6</v>
      </c>
      <c r="B28" s="12" t="s">
        <v>269</v>
      </c>
      <c r="C28" s="12" t="s">
        <v>57</v>
      </c>
      <c r="D28" s="12" t="s">
        <v>211</v>
      </c>
    </row>
    <row r="29" spans="1:4" x14ac:dyDescent="0.25">
      <c r="A29" s="12" t="s">
        <v>5</v>
      </c>
      <c r="B29" s="12" t="s">
        <v>5</v>
      </c>
      <c r="C29" s="12" t="s">
        <v>5</v>
      </c>
      <c r="D29" s="12" t="s">
        <v>5</v>
      </c>
    </row>
    <row r="30" spans="1:4" x14ac:dyDescent="0.25">
      <c r="A30" s="4" t="s">
        <v>42</v>
      </c>
      <c r="B30" s="6" t="s">
        <v>270</v>
      </c>
      <c r="C30" s="14">
        <v>0</v>
      </c>
      <c r="D30" s="14">
        <v>0</v>
      </c>
    </row>
    <row r="31" spans="1:4" x14ac:dyDescent="0.25">
      <c r="A31" s="4" t="s">
        <v>44</v>
      </c>
      <c r="B31" s="6" t="s">
        <v>268</v>
      </c>
      <c r="C31" s="14">
        <v>3095321398.5500002</v>
      </c>
      <c r="D31" s="14">
        <v>22</v>
      </c>
    </row>
    <row r="33" spans="1:4" x14ac:dyDescent="0.25">
      <c r="A33" s="12" t="s">
        <v>6</v>
      </c>
      <c r="B33" s="12" t="s">
        <v>195</v>
      </c>
      <c r="C33" s="12" t="s">
        <v>57</v>
      </c>
      <c r="D33" s="12" t="s">
        <v>211</v>
      </c>
    </row>
    <row r="34" spans="1:4" x14ac:dyDescent="0.25">
      <c r="A34" s="12" t="s">
        <v>5</v>
      </c>
      <c r="B34" s="12" t="s">
        <v>5</v>
      </c>
      <c r="C34" s="12" t="s">
        <v>5</v>
      </c>
      <c r="D34" s="12" t="s">
        <v>5</v>
      </c>
    </row>
    <row r="35" spans="1:4" x14ac:dyDescent="0.25">
      <c r="A35" s="4" t="s">
        <v>46</v>
      </c>
      <c r="B35" s="6" t="s">
        <v>271</v>
      </c>
      <c r="C35" s="14">
        <v>28464213</v>
      </c>
      <c r="D35" s="14">
        <v>0.2</v>
      </c>
    </row>
    <row r="36" spans="1:4" x14ac:dyDescent="0.25">
      <c r="A36" s="4" t="s">
        <v>48</v>
      </c>
      <c r="B36" s="6" t="s">
        <v>272</v>
      </c>
      <c r="C36" s="14">
        <v>2251142835.3099999</v>
      </c>
      <c r="D36" s="14">
        <v>16</v>
      </c>
    </row>
    <row r="37" spans="1:4" x14ac:dyDescent="0.25">
      <c r="A37" s="4" t="s">
        <v>50</v>
      </c>
      <c r="B37" s="6" t="s">
        <v>273</v>
      </c>
      <c r="C37" s="14">
        <v>0</v>
      </c>
      <c r="D37" s="14">
        <v>0</v>
      </c>
    </row>
    <row r="38" spans="1:4" x14ac:dyDescent="0.25">
      <c r="A38" s="4" t="s">
        <v>52</v>
      </c>
      <c r="B38" s="6" t="s">
        <v>274</v>
      </c>
      <c r="C38" s="14">
        <v>984874990.45000005</v>
      </c>
      <c r="D38" s="14">
        <v>7</v>
      </c>
    </row>
    <row r="40" spans="1:4" x14ac:dyDescent="0.25">
      <c r="A40" s="12" t="s">
        <v>6</v>
      </c>
      <c r="B40" s="12" t="s">
        <v>275</v>
      </c>
      <c r="C40" s="12" t="s">
        <v>276</v>
      </c>
      <c r="D40" s="12" t="s">
        <v>277</v>
      </c>
    </row>
    <row r="41" spans="1:4" x14ac:dyDescent="0.25">
      <c r="A41" s="12" t="s">
        <v>5</v>
      </c>
      <c r="B41" s="12" t="s">
        <v>5</v>
      </c>
      <c r="C41" s="12" t="s">
        <v>5</v>
      </c>
      <c r="D41" s="12" t="s">
        <v>5</v>
      </c>
    </row>
    <row r="42" spans="1:4" x14ac:dyDescent="0.25">
      <c r="A42" s="4" t="s">
        <v>54</v>
      </c>
      <c r="B42" s="6" t="s">
        <v>278</v>
      </c>
      <c r="C42" s="14">
        <v>220411631.87</v>
      </c>
      <c r="D42" s="14">
        <v>2289759005.7600002</v>
      </c>
    </row>
  </sheetData>
  <mergeCells count="29">
    <mergeCell ref="A33:A34"/>
    <mergeCell ref="B33:B34"/>
    <mergeCell ref="C33:C34"/>
    <mergeCell ref="D33:D34"/>
    <mergeCell ref="A40:A41"/>
    <mergeCell ref="B40:B41"/>
    <mergeCell ref="C40:C41"/>
    <mergeCell ref="D40:D41"/>
    <mergeCell ref="A23:A24"/>
    <mergeCell ref="B23:B24"/>
    <mergeCell ref="C23:C24"/>
    <mergeCell ref="D23:D24"/>
    <mergeCell ref="A28:A29"/>
    <mergeCell ref="B28:B29"/>
    <mergeCell ref="C28:C29"/>
    <mergeCell ref="D28:D29"/>
    <mergeCell ref="A9:D9"/>
    <mergeCell ref="A10:A11"/>
    <mergeCell ref="B10:B11"/>
    <mergeCell ref="C10:C11"/>
    <mergeCell ref="A16:A17"/>
    <mergeCell ref="B16:B17"/>
    <mergeCell ref="C16:C17"/>
    <mergeCell ref="D16:D17"/>
    <mergeCell ref="A3:D3"/>
    <mergeCell ref="A4:D4"/>
    <mergeCell ref="A5:D5"/>
    <mergeCell ref="A6:D6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Anexo - Anexo 1 - RGF</vt:lpstr>
      <vt:lpstr>Anexo - Consórcio - RGF</vt:lpstr>
      <vt:lpstr>Anexo - Anexo 2 - RGF</vt:lpstr>
      <vt:lpstr>Anexo - Anexo 3 - RGF</vt:lpstr>
      <vt:lpstr>Anexo - Anexo 4 - RGF</vt:lpstr>
      <vt:lpstr>Anexo - Anexo 5 - RGF</vt:lpstr>
      <vt:lpstr>Anexo - Anexo 6 - RGF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2021-01-27T15:44:11Z</dcterms:created>
  <dcterms:modified xsi:type="dcterms:W3CDTF">2021-01-27T15:57:57Z</dcterms:modified>
</cp:coreProperties>
</file>